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0：守・活動資料\７.森林ﾎﾞﾗﾝﾃｨｱ\森林インストラクタ－\ＦＩＴ\00会計資料\事業部会\2021年度\"/>
    </mc:Choice>
  </mc:AlternateContent>
  <xr:revisionPtr revIDLastSave="0" documentId="13_ncr:1_{031F6B40-38DC-4DEE-86DD-6E3468F31703}" xr6:coauthVersionLast="47" xr6:coauthVersionMax="47" xr10:uidLastSave="{00000000-0000-0000-0000-000000000000}"/>
  <bookViews>
    <workbookView xWindow="-120" yWindow="-120" windowWidth="29040" windowHeight="15840" activeTab="2" xr2:uid="{00000000-000D-0000-FFFF-FFFF00000000}"/>
  </bookViews>
  <sheets>
    <sheet name="会計簿" sheetId="1" r:id="rId1"/>
    <sheet name="事業部収支" sheetId="2" r:id="rId2"/>
    <sheet name="活動実績" sheetId="3" r:id="rId3"/>
  </sheets>
  <definedNames>
    <definedName name="__xlnm.Print_Area" localSheetId="1">事業部収支!$A$1:$G$37</definedName>
    <definedName name="_xlnm.Print_Area" localSheetId="2">活動実績!$A$1:$N$62</definedName>
    <definedName name="_xlnm.Print_Area" localSheetId="1">事業部収支!$A$1:$G$37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 l="1"/>
  <c r="V57" i="1"/>
  <c r="H55" i="1"/>
  <c r="H53" i="1"/>
  <c r="H54" i="1"/>
  <c r="H52" i="1"/>
  <c r="H51" i="1"/>
  <c r="H50" i="1"/>
  <c r="H49" i="1"/>
  <c r="H56" i="1"/>
  <c r="H48" i="1"/>
  <c r="H47" i="1"/>
  <c r="H46" i="1"/>
  <c r="H45" i="1"/>
  <c r="H44" i="1"/>
  <c r="H43" i="1"/>
  <c r="H42" i="1"/>
  <c r="H41" i="1"/>
  <c r="H38" i="1"/>
  <c r="H40" i="1"/>
  <c r="H39" i="1"/>
  <c r="H37" i="1"/>
  <c r="H36" i="1"/>
  <c r="H34" i="1"/>
  <c r="H33" i="1"/>
  <c r="H32" i="1"/>
  <c r="H26" i="1"/>
  <c r="H8" i="1"/>
  <c r="H7" i="1"/>
  <c r="H6" i="1"/>
  <c r="H27" i="1"/>
  <c r="H28" i="1"/>
  <c r="H29" i="1"/>
  <c r="H30" i="1"/>
  <c r="H31" i="1"/>
  <c r="H35" i="1"/>
  <c r="K57" i="1"/>
  <c r="H25" i="1" l="1"/>
  <c r="H23" i="1" l="1"/>
  <c r="H24" i="1"/>
  <c r="H21" i="1" l="1"/>
  <c r="H20" i="1" l="1"/>
  <c r="H13" i="1" l="1"/>
  <c r="H22" i="1"/>
  <c r="H19" i="1"/>
  <c r="H18" i="1"/>
  <c r="H17" i="1"/>
  <c r="H16" i="1"/>
  <c r="H14" i="1"/>
  <c r="H12" i="1"/>
  <c r="H11" i="1"/>
  <c r="H10" i="1"/>
  <c r="H9" i="1"/>
  <c r="H15" i="1"/>
  <c r="E57" i="1" l="1"/>
  <c r="F57" i="1"/>
  <c r="G57" i="1"/>
  <c r="G58" i="1" s="1"/>
  <c r="L57" i="1"/>
  <c r="F5" i="2" s="1"/>
  <c r="H5" i="2" s="1"/>
  <c r="M57" i="1"/>
  <c r="F9" i="2" s="1"/>
  <c r="H9" i="2" s="1"/>
  <c r="N57" i="1"/>
  <c r="F17" i="2" s="1"/>
  <c r="O57" i="1"/>
  <c r="P57" i="1"/>
  <c r="Q57" i="1"/>
  <c r="F10" i="2" s="1"/>
  <c r="H10" i="2" s="1"/>
  <c r="R57" i="1"/>
  <c r="S57" i="1"/>
  <c r="F11" i="2" s="1"/>
  <c r="H11" i="2" s="1"/>
  <c r="T57" i="1"/>
  <c r="U57" i="1"/>
  <c r="F13" i="2" s="1"/>
  <c r="H13" i="2" s="1"/>
  <c r="W57" i="1"/>
  <c r="F12" i="2" l="1"/>
  <c r="H12" i="2" s="1"/>
  <c r="W58" i="1"/>
  <c r="C17" i="2"/>
  <c r="C19" i="2" s="1"/>
  <c r="F18" i="2"/>
  <c r="F4" i="2"/>
  <c r="M58" i="1"/>
  <c r="F58" i="1"/>
  <c r="F19" i="2" l="1"/>
  <c r="F20" i="2" s="1"/>
  <c r="H4" i="2"/>
  <c r="H14" i="2" s="1"/>
  <c r="W59" i="1"/>
  <c r="W60" i="1" s="1"/>
  <c r="F22" i="2" l="1"/>
  <c r="H5" i="1"/>
  <c r="H57" i="1" s="1"/>
  <c r="H58" i="1" s="1"/>
  <c r="H60" i="1" s="1"/>
  <c r="F23" i="2" l="1"/>
</calcChain>
</file>

<file path=xl/sharedStrings.xml><?xml version="1.0" encoding="utf-8"?>
<sst xmlns="http://schemas.openxmlformats.org/spreadsheetml/2006/main" count="444" uniqueCount="372">
  <si>
    <t>日付</t>
  </si>
  <si>
    <t>交通通信経費</t>
  </si>
  <si>
    <t>一般経費</t>
  </si>
  <si>
    <t>会場費</t>
  </si>
  <si>
    <t>保険料</t>
  </si>
  <si>
    <t>活動促進費</t>
  </si>
  <si>
    <t>消耗備品費</t>
  </si>
  <si>
    <t>外注費</t>
  </si>
  <si>
    <t>その他</t>
  </si>
  <si>
    <t>部会長手当</t>
  </si>
  <si>
    <t>収入</t>
  </si>
  <si>
    <t>支出</t>
  </si>
  <si>
    <t>科目</t>
  </si>
  <si>
    <t>金額</t>
  </si>
  <si>
    <t>備考</t>
  </si>
  <si>
    <t>備考（支払先等）</t>
  </si>
  <si>
    <t>※部会長手当：部会長に対する手当</t>
  </si>
  <si>
    <t>※補佐役手当：部会長以外の幹部や担当への手当</t>
  </si>
  <si>
    <t>※謝金：外部・内部を問わず研修時などの講師料、担当スタッフへ作業謝金など補てん。</t>
  </si>
  <si>
    <t>　手土産代や親睦会の補てんも含む</t>
  </si>
  <si>
    <t>※保険料：参加者や講師、スタッフのCONE保険等補てん分</t>
  </si>
  <si>
    <t>※会場費：会議や研修を開催する際の会場・備品使用料やコピー代など。</t>
  </si>
  <si>
    <t>※活動促進費：活動促進に必要な費用。（みどりフェスタ等の出展協力金など）</t>
  </si>
  <si>
    <t>※通信運搬費：郵便・宅配便など、通信・運送に要した費用。</t>
  </si>
  <si>
    <t>※消耗備品費：事務用品や工具器具備品等購入費用。テキストやHPビルダー購入含む。</t>
  </si>
  <si>
    <t>※外注費：業務の一部を会の外へ委託する場合に支払う費用。（HPサーバーのレンタル料など）</t>
  </si>
  <si>
    <t>※その他（安全対策手引き等印刷製本補助含む）</t>
  </si>
  <si>
    <t>FIT</t>
    <phoneticPr fontId="2"/>
  </si>
  <si>
    <t>小計</t>
    <rPh sb="0" eb="2">
      <t>ショウケイ</t>
    </rPh>
    <phoneticPr fontId="2"/>
  </si>
  <si>
    <t>部会長手当</t>
    <phoneticPr fontId="2"/>
  </si>
  <si>
    <t>備考</t>
    <rPh sb="0" eb="2">
      <t>ビコウ</t>
    </rPh>
    <phoneticPr fontId="2"/>
  </si>
  <si>
    <t>収入 ①</t>
    <rPh sb="0" eb="2">
      <t>シュウニュウ</t>
    </rPh>
    <phoneticPr fontId="2"/>
  </si>
  <si>
    <t>支出 ②</t>
    <rPh sb="0" eb="2">
      <t>シシュツ</t>
    </rPh>
    <phoneticPr fontId="2"/>
  </si>
  <si>
    <t>収支 ③</t>
    <rPh sb="0" eb="2">
      <t>シュウシ</t>
    </rPh>
    <phoneticPr fontId="2"/>
  </si>
  <si>
    <t>③=①-②</t>
    <phoneticPr fontId="2"/>
  </si>
  <si>
    <t>担当手当</t>
    <rPh sb="0" eb="2">
      <t>タントウ</t>
    </rPh>
    <phoneticPr fontId="2"/>
  </si>
  <si>
    <t>前年度繰越金</t>
    <rPh sb="0" eb="2">
      <t>ゼンネン</t>
    </rPh>
    <rPh sb="2" eb="3">
      <t>ド</t>
    </rPh>
    <rPh sb="3" eb="5">
      <t>クリコシ</t>
    </rPh>
    <rPh sb="5" eb="6">
      <t>キン</t>
    </rPh>
    <phoneticPr fontId="2"/>
  </si>
  <si>
    <t>合計</t>
    <rPh sb="0" eb="2">
      <t>ゴウケイ</t>
    </rPh>
    <phoneticPr fontId="2"/>
  </si>
  <si>
    <t>残高</t>
    <rPh sb="0" eb="2">
      <t>ザンダカ</t>
    </rPh>
    <phoneticPr fontId="2"/>
  </si>
  <si>
    <t>支出項目</t>
    <rPh sb="0" eb="2">
      <t>シシュツ</t>
    </rPh>
    <rPh sb="2" eb="4">
      <t>コウモク</t>
    </rPh>
    <phoneticPr fontId="2"/>
  </si>
  <si>
    <t>イベント名</t>
  </si>
  <si>
    <t>実施日</t>
  </si>
  <si>
    <t>主幹事名</t>
  </si>
  <si>
    <t>参加者数</t>
  </si>
  <si>
    <t>参加費収入</t>
  </si>
  <si>
    <t>講師料収入</t>
  </si>
  <si>
    <t>講師名</t>
  </si>
  <si>
    <t>アシスタント名</t>
  </si>
  <si>
    <t>前年度繰越金</t>
    <rPh sb="0" eb="1">
      <t>ゼン</t>
    </rPh>
    <rPh sb="1" eb="3">
      <t>ネンド</t>
    </rPh>
    <rPh sb="3" eb="5">
      <t>クリコシ</t>
    </rPh>
    <rPh sb="5" eb="6">
      <t>キン</t>
    </rPh>
    <phoneticPr fontId="2"/>
  </si>
  <si>
    <t>交通通信経費部会長</t>
    <rPh sb="6" eb="7">
      <t>ブ</t>
    </rPh>
    <phoneticPr fontId="2"/>
  </si>
  <si>
    <t>交通通信経費副部会長</t>
    <rPh sb="6" eb="7">
      <t>フク</t>
    </rPh>
    <rPh sb="7" eb="9">
      <t>ブカイ</t>
    </rPh>
    <rPh sb="9" eb="10">
      <t>チョウ</t>
    </rPh>
    <phoneticPr fontId="2"/>
  </si>
  <si>
    <t>部会補佐手当</t>
    <rPh sb="0" eb="2">
      <t>ブカイ</t>
    </rPh>
    <rPh sb="2" eb="4">
      <t>ホサ</t>
    </rPh>
    <rPh sb="4" eb="6">
      <t>テアテ</t>
    </rPh>
    <phoneticPr fontId="2"/>
  </si>
  <si>
    <t>副部会長手当</t>
    <rPh sb="0" eb="1">
      <t>フク</t>
    </rPh>
    <phoneticPr fontId="2"/>
  </si>
  <si>
    <t>残高</t>
    <rPh sb="0" eb="2">
      <t>ザンダカ</t>
    </rPh>
    <phoneticPr fontId="2"/>
  </si>
  <si>
    <t>副部会長手当</t>
    <rPh sb="0" eb="1">
      <t>フク</t>
    </rPh>
    <rPh sb="1" eb="3">
      <t>ブカイ</t>
    </rPh>
    <rPh sb="3" eb="4">
      <t>チョウ</t>
    </rPh>
    <rPh sb="4" eb="6">
      <t>テアテ</t>
    </rPh>
    <phoneticPr fontId="2"/>
  </si>
  <si>
    <t>運搬費</t>
    <rPh sb="0" eb="2">
      <t>ウンパン</t>
    </rPh>
    <rPh sb="2" eb="3">
      <t>ヒ</t>
    </rPh>
    <phoneticPr fontId="2"/>
  </si>
  <si>
    <t>通信費</t>
    <phoneticPr fontId="2"/>
  </si>
  <si>
    <t>通信費</t>
    <phoneticPr fontId="2"/>
  </si>
  <si>
    <t>※収入はＦＩＴから交付されたもの＋イベント収入+利子</t>
    <rPh sb="21" eb="23">
      <t>シュウニュウ</t>
    </rPh>
    <rPh sb="24" eb="26">
      <t>リシ</t>
    </rPh>
    <phoneticPr fontId="2"/>
  </si>
  <si>
    <t>一般経費</t>
    <rPh sb="0" eb="2">
      <t>イッパン</t>
    </rPh>
    <rPh sb="2" eb="4">
      <t>ケイヒ</t>
    </rPh>
    <phoneticPr fontId="2"/>
  </si>
  <si>
    <t>ふれあい事業リピーターDM案内ほか</t>
    <rPh sb="4" eb="6">
      <t>ジギョウ</t>
    </rPh>
    <rPh sb="13" eb="15">
      <t>アンナイ</t>
    </rPh>
    <phoneticPr fontId="2"/>
  </si>
  <si>
    <t>ふれあい事業年間計画印刷代</t>
    <rPh sb="4" eb="6">
      <t>ジギョウ</t>
    </rPh>
    <rPh sb="6" eb="8">
      <t>ネンカン</t>
    </rPh>
    <rPh sb="8" eb="10">
      <t>ケイカク</t>
    </rPh>
    <rPh sb="10" eb="12">
      <t>インサツ</t>
    </rPh>
    <rPh sb="12" eb="13">
      <t>ダイ</t>
    </rPh>
    <phoneticPr fontId="2"/>
  </si>
  <si>
    <t>新型コロナ対策(アルコール消毒液ほか）</t>
    <rPh sb="0" eb="2">
      <t>シンガタ</t>
    </rPh>
    <rPh sb="5" eb="7">
      <t>タイサク</t>
    </rPh>
    <rPh sb="13" eb="15">
      <t>ショウドク</t>
    </rPh>
    <rPh sb="15" eb="16">
      <t>エキ</t>
    </rPh>
    <phoneticPr fontId="2"/>
  </si>
  <si>
    <t>イベント等</t>
    <rPh sb="4" eb="5">
      <t>トウ</t>
    </rPh>
    <phoneticPr fontId="2"/>
  </si>
  <si>
    <t>内容</t>
    <phoneticPr fontId="2"/>
  </si>
  <si>
    <t>活動促進費</t>
    <rPh sb="0" eb="2">
      <t>カツドウ</t>
    </rPh>
    <rPh sb="2" eb="4">
      <t>ソクシン</t>
    </rPh>
    <rPh sb="4" eb="5">
      <t>ヒ</t>
    </rPh>
    <phoneticPr fontId="2"/>
  </si>
  <si>
    <t>（部会補佐手当</t>
    <rPh sb="1" eb="3">
      <t>ブカイ</t>
    </rPh>
    <rPh sb="3" eb="5">
      <t>ホサ</t>
    </rPh>
    <rPh sb="5" eb="7">
      <t>テアテ</t>
    </rPh>
    <phoneticPr fontId="2"/>
  </si>
  <si>
    <t>（活動促進費</t>
    <rPh sb="1" eb="3">
      <t>カツドウ</t>
    </rPh>
    <rPh sb="3" eb="5">
      <t>ソクシン</t>
    </rPh>
    <rPh sb="5" eb="6">
      <t>ヒ</t>
    </rPh>
    <phoneticPr fontId="2"/>
  </si>
  <si>
    <t>（通信運搬経費</t>
    <rPh sb="1" eb="3">
      <t>ツウシン</t>
    </rPh>
    <rPh sb="3" eb="5">
      <t>ウンパン</t>
    </rPh>
    <rPh sb="5" eb="7">
      <t>ケイヒ</t>
    </rPh>
    <phoneticPr fontId="2"/>
  </si>
  <si>
    <t>（消耗品備品</t>
    <rPh sb="1" eb="3">
      <t>ショウモウ</t>
    </rPh>
    <rPh sb="3" eb="4">
      <t>ヒン</t>
    </rPh>
    <rPh sb="4" eb="6">
      <t>ビヒン</t>
    </rPh>
    <phoneticPr fontId="2"/>
  </si>
  <si>
    <t>（外注費</t>
    <rPh sb="1" eb="4">
      <t>ガイチュウヒ</t>
    </rPh>
    <phoneticPr fontId="2"/>
  </si>
  <si>
    <t>）</t>
    <phoneticPr fontId="2"/>
  </si>
  <si>
    <t>（小計</t>
    <rPh sb="1" eb="3">
      <t>ショウケイ</t>
    </rPh>
    <phoneticPr fontId="2"/>
  </si>
  <si>
    <t>（内訳）</t>
    <rPh sb="1" eb="3">
      <t>ウチワケ</t>
    </rPh>
    <phoneticPr fontId="2"/>
  </si>
  <si>
    <t>担当手当</t>
    <rPh sb="0" eb="2">
      <t>タントウ</t>
    </rPh>
    <rPh sb="2" eb="4">
      <t>テアテ</t>
    </rPh>
    <phoneticPr fontId="2"/>
  </si>
  <si>
    <t>その他</t>
    <rPh sb="2" eb="3">
      <t>タ</t>
    </rPh>
    <phoneticPr fontId="2"/>
  </si>
  <si>
    <t>ｽﾀｯﾌ数 （含ｱｼｽﾄ､体験）</t>
  </si>
  <si>
    <t>体験参加</t>
  </si>
  <si>
    <t>計画書</t>
  </si>
  <si>
    <t>報告書</t>
  </si>
  <si>
    <t>③セッコクと初夏の草花を訪ねて</t>
  </si>
  <si>
    <t>⑧小下沢の渓流ジャブジャブ歩き</t>
  </si>
  <si>
    <t xml:space="preserve">⑪高尾山　秋の親子自然観察会             </t>
  </si>
  <si>
    <t>⑱春の健康ハイキング</t>
  </si>
  <si>
    <t>合　　　　　　　　　　　　計</t>
    <phoneticPr fontId="2"/>
  </si>
  <si>
    <t>合　　　　　　計</t>
    <phoneticPr fontId="2"/>
  </si>
  <si>
    <t>収　　　　　　支</t>
    <rPh sb="0" eb="1">
      <t>オサム</t>
    </rPh>
    <rPh sb="7" eb="8">
      <t>シ</t>
    </rPh>
    <phoneticPr fontId="2"/>
  </si>
  <si>
    <t>2021年度事業部会全体収支</t>
    <rPh sb="4" eb="6">
      <t>ネンド</t>
    </rPh>
    <rPh sb="6" eb="8">
      <t>ジギョウ</t>
    </rPh>
    <rPh sb="8" eb="10">
      <t>ブカイ</t>
    </rPh>
    <rPh sb="10" eb="12">
      <t>ゼンタイ</t>
    </rPh>
    <rPh sb="12" eb="14">
      <t>シュウシ</t>
    </rPh>
    <phoneticPr fontId="2"/>
  </si>
  <si>
    <t>2021年度事業部会全体収支</t>
    <rPh sb="6" eb="8">
      <t>ジギョウ</t>
    </rPh>
    <rPh sb="10" eb="12">
      <t>ゼンタイ</t>
    </rPh>
    <rPh sb="12" eb="14">
      <t>シュウシ</t>
    </rPh>
    <phoneticPr fontId="2"/>
  </si>
  <si>
    <t>FIT 事業部会　活動実績報告　2021年度</t>
    <phoneticPr fontId="2"/>
  </si>
  <si>
    <t>⑲高尾山　春の親子自然観察会</t>
    <phoneticPr fontId="2"/>
  </si>
  <si>
    <t>1/</t>
    <phoneticPr fontId="2"/>
  </si>
  <si>
    <t>②三山踏破（陣馬山・景信山・高尾山）</t>
    <phoneticPr fontId="2"/>
  </si>
  <si>
    <t>⑥高尾山　初夏の親子自然観察会</t>
    <rPh sb="1" eb="4">
      <t>タカオサン</t>
    </rPh>
    <rPh sb="8" eb="10">
      <t>オヤコ</t>
    </rPh>
    <rPh sb="10" eb="12">
      <t>シゼン</t>
    </rPh>
    <rPh sb="12" eb="14">
      <t>カンサツ</t>
    </rPh>
    <rPh sb="14" eb="15">
      <t>カイ</t>
    </rPh>
    <phoneticPr fontId="2"/>
  </si>
  <si>
    <t>⑦もう一つの高尾・南高尾山稜を訪ねる</t>
    <rPh sb="15" eb="16">
      <t>タズ</t>
    </rPh>
    <phoneticPr fontId="2"/>
  </si>
  <si>
    <t>⑩高尾山樹木ウォッチング＆ハイキング</t>
    <phoneticPr fontId="2"/>
  </si>
  <si>
    <t>⑭奥高尾 　初冬の眺望を楽しむハイキング</t>
    <phoneticPr fontId="2"/>
  </si>
  <si>
    <t>⑮氷の華「シモバシラ」と富士山の展望を楽しむハイキング</t>
    <rPh sb="16" eb="18">
      <t>テンボウ</t>
    </rPh>
    <rPh sb="19" eb="20">
      <t>タノ</t>
    </rPh>
    <phoneticPr fontId="2"/>
  </si>
  <si>
    <t xml:space="preserve">⑯相模湖から小仏城山を経て高尾山頂へハイキング   </t>
    <rPh sb="6" eb="8">
      <t>コボトケ</t>
    </rPh>
    <phoneticPr fontId="2"/>
  </si>
  <si>
    <t xml:space="preserve">⑰魅力満載・冬の高尾を歩く   </t>
    <phoneticPr fontId="2"/>
  </si>
  <si>
    <t>⑲カタクリ・シュンラン・ベニシダレザクラを訪ねる春風ハイキング</t>
    <rPh sb="21" eb="22">
      <t>タズ</t>
    </rPh>
    <rPh sb="24" eb="26">
      <t>ハルカゼ</t>
    </rPh>
    <phoneticPr fontId="2"/>
  </si>
  <si>
    <t>⑳高尾山　春の親子自然観察会</t>
    <rPh sb="1" eb="4">
      <t>タカオサン</t>
    </rPh>
    <rPh sb="5" eb="6">
      <t>ハル</t>
    </rPh>
    <rPh sb="7" eb="9">
      <t>オヤコ</t>
    </rPh>
    <rPh sb="9" eb="11">
      <t>シゼン</t>
    </rPh>
    <rPh sb="11" eb="13">
      <t>カンサツ</t>
    </rPh>
    <rPh sb="13" eb="14">
      <t>カイ</t>
    </rPh>
    <phoneticPr fontId="2"/>
  </si>
  <si>
    <t>⑤初夏の奥高尾　眺望を楽しむ林道ハイキング</t>
    <rPh sb="4" eb="5">
      <t>オク</t>
    </rPh>
    <rPh sb="5" eb="7">
      <t>タカオ</t>
    </rPh>
    <rPh sb="8" eb="10">
      <t>チョウボウ</t>
    </rPh>
    <rPh sb="11" eb="12">
      <t>タノ</t>
    </rPh>
    <rPh sb="14" eb="16">
      <t>リンドウ</t>
    </rPh>
    <phoneticPr fontId="2"/>
  </si>
  <si>
    <t>丸山　 正</t>
    <phoneticPr fontId="2"/>
  </si>
  <si>
    <t>丹野 　修</t>
    <phoneticPr fontId="2"/>
  </si>
  <si>
    <t>山口 　茂</t>
    <rPh sb="0" eb="2">
      <t>ヤマグチ</t>
    </rPh>
    <rPh sb="4" eb="5">
      <t>シゲル</t>
    </rPh>
    <phoneticPr fontId="2"/>
  </si>
  <si>
    <t>石川 雄一</t>
    <phoneticPr fontId="2"/>
  </si>
  <si>
    <t>藤岡 　眞</t>
    <phoneticPr fontId="2"/>
  </si>
  <si>
    <t>長谷川 守</t>
    <phoneticPr fontId="2"/>
  </si>
  <si>
    <t>小川 和恵</t>
    <rPh sb="0" eb="2">
      <t>オガワ</t>
    </rPh>
    <rPh sb="3" eb="5">
      <t>カズエ</t>
    </rPh>
    <phoneticPr fontId="2"/>
  </si>
  <si>
    <t>丸山   正</t>
    <phoneticPr fontId="2"/>
  </si>
  <si>
    <t>藤岡   眞</t>
    <phoneticPr fontId="2"/>
  </si>
  <si>
    <t>丸山 　正</t>
    <phoneticPr fontId="2"/>
  </si>
  <si>
    <t>クラフト研修会（高尾森林ふれあい推進センター）</t>
    <rPh sb="8" eb="10">
      <t>タカオ</t>
    </rPh>
    <rPh sb="10" eb="12">
      <t>シンリン</t>
    </rPh>
    <rPh sb="16" eb="18">
      <t>スイシン</t>
    </rPh>
    <phoneticPr fontId="2"/>
  </si>
  <si>
    <t>みどりとふれあうフェスティバル（日比谷公園）</t>
    <rPh sb="16" eb="19">
      <t>ヒビヤ</t>
    </rPh>
    <rPh sb="19" eb="21">
      <t>コウエン</t>
    </rPh>
    <phoneticPr fontId="2"/>
  </si>
  <si>
    <t>東京湾 野鳥公園フェスティバル（東京港野鳥公園）</t>
    <rPh sb="16" eb="18">
      <t>トウキョウ</t>
    </rPh>
    <rPh sb="18" eb="19">
      <t>コウ</t>
    </rPh>
    <rPh sb="19" eb="21">
      <t>ヤチョウ</t>
    </rPh>
    <rPh sb="21" eb="23">
      <t>コウエン</t>
    </rPh>
    <phoneticPr fontId="2"/>
  </si>
  <si>
    <t>すみだまつり・こどもまつり（錦糸公園）</t>
    <rPh sb="14" eb="16">
      <t>キンシ</t>
    </rPh>
    <rPh sb="16" eb="18">
      <t>コウエン</t>
    </rPh>
    <phoneticPr fontId="2"/>
  </si>
  <si>
    <t>イチョウ祭り（西浅川児童遊園）</t>
    <rPh sb="4" eb="5">
      <t>マツ</t>
    </rPh>
    <rPh sb="7" eb="8">
      <t>ニシ</t>
    </rPh>
    <rPh sb="8" eb="10">
      <t>アサカワ</t>
    </rPh>
    <rPh sb="10" eb="12">
      <t>ジドウ</t>
    </rPh>
    <rPh sb="12" eb="14">
      <t>ユウエン</t>
    </rPh>
    <phoneticPr fontId="2"/>
  </si>
  <si>
    <t>浅川市民センター祭り（浅川市民センター）</t>
    <rPh sb="0" eb="2">
      <t>アサカワ</t>
    </rPh>
    <rPh sb="2" eb="4">
      <t>シミン</t>
    </rPh>
    <rPh sb="8" eb="9">
      <t>マツ</t>
    </rPh>
    <rPh sb="11" eb="13">
      <t>アサカワ</t>
    </rPh>
    <rPh sb="13" eb="15">
      <t>シミン</t>
    </rPh>
    <phoneticPr fontId="2"/>
  </si>
  <si>
    <t>10/2,3</t>
    <phoneticPr fontId="2"/>
  </si>
  <si>
    <t>11/20,21</t>
    <phoneticPr fontId="2"/>
  </si>
  <si>
    <t>（外部案件：自治体・財団・学習等支援）</t>
    <rPh sb="1" eb="3">
      <t>ガイブ</t>
    </rPh>
    <rPh sb="3" eb="5">
      <t>アンケン</t>
    </rPh>
    <rPh sb="6" eb="9">
      <t>ジチタイ</t>
    </rPh>
    <rPh sb="10" eb="12">
      <t>ザイダン</t>
    </rPh>
    <rPh sb="13" eb="15">
      <t>ガクシュウ</t>
    </rPh>
    <rPh sb="15" eb="16">
      <t>トウ</t>
    </rPh>
    <rPh sb="16" eb="18">
      <t>シエン</t>
    </rPh>
    <phoneticPr fontId="2"/>
  </si>
  <si>
    <t>（森林ふれあい推進事業：自然観察会）</t>
    <rPh sb="1" eb="3">
      <t>シンリン</t>
    </rPh>
    <rPh sb="7" eb="9">
      <t>スイシン</t>
    </rPh>
    <rPh sb="9" eb="11">
      <t>ジギョウ</t>
    </rPh>
    <rPh sb="12" eb="14">
      <t>シゼン</t>
    </rPh>
    <rPh sb="14" eb="16">
      <t>カンサツ</t>
    </rPh>
    <rPh sb="16" eb="17">
      <t>カイ</t>
    </rPh>
    <phoneticPr fontId="2"/>
  </si>
  <si>
    <t>（クラフト：研修会・フェスティバル）</t>
    <rPh sb="6" eb="9">
      <t>ケンシュウカイ</t>
    </rPh>
    <phoneticPr fontId="2"/>
  </si>
  <si>
    <t>⑱春の健康ハイキング～北高尾の森で春を探そう～</t>
    <rPh sb="11" eb="12">
      <t>キタ</t>
    </rPh>
    <rPh sb="12" eb="14">
      <t>タカオ</t>
    </rPh>
    <rPh sb="15" eb="16">
      <t>モリ</t>
    </rPh>
    <rPh sb="17" eb="18">
      <t>ハル</t>
    </rPh>
    <rPh sb="19" eb="20">
      <t>サガ</t>
    </rPh>
    <phoneticPr fontId="2"/>
  </si>
  <si>
    <t>⑳カタクリ・シュンラン・ベニシダレザクラを訪ねる春風ハイキング</t>
    <rPh sb="21" eb="22">
      <t>タズ</t>
    </rPh>
    <rPh sb="24" eb="26">
      <t>ハルカゼ</t>
    </rPh>
    <phoneticPr fontId="2"/>
  </si>
  <si>
    <t>①「春の香りに誘われて」スミレやフタバアオイがひっそり咲く日影沢へ</t>
    <rPh sb="27" eb="28">
      <t>サ</t>
    </rPh>
    <rPh sb="29" eb="31">
      <t>ヒカゲ</t>
    </rPh>
    <rPh sb="31" eb="32">
      <t>ザワ</t>
    </rPh>
    <phoneticPr fontId="2"/>
  </si>
  <si>
    <t>④風薫る景信山・小仏城山を訪ねて相模湖へ</t>
    <rPh sb="1" eb="3">
      <t>カゼカオ</t>
    </rPh>
    <phoneticPr fontId="2"/>
  </si>
  <si>
    <t>⑨大垂水峠から♪秋の草花を探そう＊爽やかハイキング</t>
    <rPh sb="17" eb="18">
      <t>サワ</t>
    </rPh>
    <phoneticPr fontId="2"/>
  </si>
  <si>
    <t>⑫高尾山の寺社林を歩いて四国遍路を体感～八十八大師・空海像巡り～</t>
    <rPh sb="12" eb="14">
      <t>シコク</t>
    </rPh>
    <rPh sb="14" eb="16">
      <t>ヘンロ</t>
    </rPh>
    <rPh sb="17" eb="19">
      <t>タイカン</t>
    </rPh>
    <rPh sb="20" eb="25">
      <t>ハチジュウハチダイシ</t>
    </rPh>
    <rPh sb="26" eb="30">
      <t>クウカイゾウメグ</t>
    </rPh>
    <phoneticPr fontId="2"/>
  </si>
  <si>
    <t>⑬高尾山の紅葉・黄葉ハイキング～モミジの紅葉とブナの黄葉を観賞～</t>
    <rPh sb="8" eb="10">
      <t>オウヨウ</t>
    </rPh>
    <rPh sb="20" eb="22">
      <t>コウヨウ</t>
    </rPh>
    <rPh sb="26" eb="28">
      <t>オウヨウ</t>
    </rPh>
    <rPh sb="29" eb="31">
      <t>カンショウ</t>
    </rPh>
    <phoneticPr fontId="2"/>
  </si>
  <si>
    <t>特別企画　国民の祝日「山の日」制定記念　まるごと！高尾山ＧＣ作戦</t>
    <rPh sb="0" eb="2">
      <t>トクベツ</t>
    </rPh>
    <rPh sb="2" eb="4">
      <t>キカク</t>
    </rPh>
    <rPh sb="5" eb="7">
      <t>コクミン</t>
    </rPh>
    <rPh sb="8" eb="10">
      <t>シュクジツ</t>
    </rPh>
    <rPh sb="11" eb="12">
      <t>ヤマ</t>
    </rPh>
    <rPh sb="13" eb="14">
      <t>ヒ</t>
    </rPh>
    <rPh sb="15" eb="17">
      <t>セイテイ</t>
    </rPh>
    <rPh sb="17" eb="19">
      <t>キネン</t>
    </rPh>
    <phoneticPr fontId="2"/>
  </si>
  <si>
    <t>（田園調布学園「土曜講座」：学習支援）「私たちと森林」</t>
    <rPh sb="1" eb="5">
      <t>デンエンチョウフ</t>
    </rPh>
    <rPh sb="5" eb="7">
      <t>ガクエン</t>
    </rPh>
    <rPh sb="8" eb="10">
      <t>ドヨウ</t>
    </rPh>
    <rPh sb="10" eb="12">
      <t>コウザ</t>
    </rPh>
    <rPh sb="14" eb="16">
      <t>ガクシュウ</t>
    </rPh>
    <rPh sb="16" eb="18">
      <t>シエン</t>
    </rPh>
    <phoneticPr fontId="2"/>
  </si>
  <si>
    <t>江戸から東京へ東御苑の歴史と自然を学ぶ（皇居東御苑）</t>
    <rPh sb="7" eb="9">
      <t>エド</t>
    </rPh>
    <rPh sb="11" eb="13">
      <t>トウキョウ</t>
    </rPh>
    <rPh sb="20" eb="22">
      <t>コウキョ</t>
    </rPh>
    <rPh sb="22" eb="23">
      <t>ヒガシ</t>
    </rPh>
    <rPh sb="23" eb="25">
      <t>ギョエンコウキョヒガシギョエン</t>
    </rPh>
    <phoneticPr fontId="2"/>
  </si>
  <si>
    <t>高尾山の自然と友達になろう（高尾山）</t>
    <rPh sb="14" eb="17">
      <t>タカオサン</t>
    </rPh>
    <phoneticPr fontId="2"/>
  </si>
  <si>
    <t>小さな熱帯雨林を歩く（渋谷区ふれあい植物センター）</t>
    <rPh sb="11" eb="14">
      <t>シブヤク</t>
    </rPh>
    <rPh sb="18" eb="20">
      <t>ショクブツ</t>
    </rPh>
    <phoneticPr fontId="2"/>
  </si>
  <si>
    <t>植物の香りとその歴史（校内）</t>
    <rPh sb="0" eb="2">
      <t>ショクブツ</t>
    </rPh>
    <rPh sb="3" eb="4">
      <t>カオ</t>
    </rPh>
    <rPh sb="8" eb="10">
      <t>レキシ</t>
    </rPh>
    <rPh sb="11" eb="13">
      <t>コウナイ</t>
    </rPh>
    <phoneticPr fontId="2"/>
  </si>
  <si>
    <t>草笛体験教室（校内）</t>
    <rPh sb="7" eb="9">
      <t>コウナイ</t>
    </rPh>
    <phoneticPr fontId="2"/>
  </si>
  <si>
    <t>草木染の毛糸でﾐｻﾝｶﾞ作り（校内）</t>
    <rPh sb="15" eb="17">
      <t>コウナイ</t>
    </rPh>
    <phoneticPr fontId="2"/>
  </si>
  <si>
    <t>哺乳動物の多様な生き方を知る（多摩動物公園）</t>
    <rPh sb="0" eb="2">
      <t>ホニュウ</t>
    </rPh>
    <rPh sb="5" eb="7">
      <t>タヨウ</t>
    </rPh>
    <rPh sb="8" eb="9">
      <t>イ</t>
    </rPh>
    <rPh sb="10" eb="11">
      <t>カタ</t>
    </rPh>
    <rPh sb="12" eb="13">
      <t>シ</t>
    </rPh>
    <rPh sb="15" eb="21">
      <t>タマドウブツコウエン</t>
    </rPh>
    <phoneticPr fontId="2"/>
  </si>
  <si>
    <t>初めての草木染に挑戦（校内理科室）</t>
    <rPh sb="11" eb="13">
      <t>コウナイ</t>
    </rPh>
    <rPh sb="13" eb="16">
      <t>リカシツ</t>
    </rPh>
    <phoneticPr fontId="2"/>
  </si>
  <si>
    <t>すみだ多文化共生交流会</t>
    <rPh sb="3" eb="6">
      <t>タブンカ</t>
    </rPh>
    <rPh sb="6" eb="8">
      <t>キョウセイ</t>
    </rPh>
    <rPh sb="8" eb="11">
      <t>コウリュウカイ</t>
    </rPh>
    <phoneticPr fontId="2"/>
  </si>
  <si>
    <t>足立区環境政策課</t>
    <rPh sb="0" eb="3">
      <t>アダチク</t>
    </rPh>
    <rPh sb="3" eb="5">
      <t>カンキョウ</t>
    </rPh>
    <rPh sb="5" eb="7">
      <t>セイサク</t>
    </rPh>
    <rPh sb="7" eb="8">
      <t>カ</t>
    </rPh>
    <phoneticPr fontId="2"/>
  </si>
  <si>
    <t xml:space="preserve">みどりとふれあうフェスティバル
東京港野鳥公園クラフト出店
八王子イチョウ祭り
</t>
    <rPh sb="16" eb="18">
      <t>トウキョウ</t>
    </rPh>
    <rPh sb="18" eb="19">
      <t>コウ</t>
    </rPh>
    <rPh sb="19" eb="21">
      <t>ヤチョウ</t>
    </rPh>
    <rPh sb="21" eb="23">
      <t>コウエン</t>
    </rPh>
    <rPh sb="27" eb="29">
      <t>シュッテン</t>
    </rPh>
    <rPh sb="30" eb="33">
      <t>ハチオウジ</t>
    </rPh>
    <rPh sb="37" eb="38">
      <t>マツ</t>
    </rPh>
    <phoneticPr fontId="2"/>
  </si>
  <si>
    <t>長谷川守</t>
    <rPh sb="0" eb="4">
      <t>ハセガワマモル</t>
    </rPh>
    <phoneticPr fontId="2"/>
  </si>
  <si>
    <t>脇本和幸</t>
    <rPh sb="0" eb="4">
      <t>ワキモトカズユキ</t>
    </rPh>
    <phoneticPr fontId="2"/>
  </si>
  <si>
    <t>部会長手当(FIT）</t>
    <rPh sb="0" eb="3">
      <t>ブカイチョウ</t>
    </rPh>
    <rPh sb="3" eb="5">
      <t>テアテ</t>
    </rPh>
    <phoneticPr fontId="2"/>
  </si>
  <si>
    <t>副部会長手当(FIT）</t>
    <phoneticPr fontId="2"/>
  </si>
  <si>
    <t>部会補佐手当(FIT）</t>
    <rPh sb="0" eb="6">
      <t>ブカイホサテアテ</t>
    </rPh>
    <phoneticPr fontId="2"/>
  </si>
  <si>
    <t>部会担当手当（事業部会）</t>
    <rPh sb="0" eb="6">
      <t>ブカイタントウテアテ</t>
    </rPh>
    <rPh sb="7" eb="11">
      <t>ジギョウブカイ</t>
    </rPh>
    <phoneticPr fontId="2"/>
  </si>
  <si>
    <t>丹野会計</t>
    <rPh sb="0" eb="2">
      <t>タンノ</t>
    </rPh>
    <rPh sb="2" eb="4">
      <t>カイケイ</t>
    </rPh>
    <phoneticPr fontId="2"/>
  </si>
  <si>
    <t>陣野監査</t>
    <rPh sb="0" eb="4">
      <t>ジンノカンサ</t>
    </rPh>
    <phoneticPr fontId="2"/>
  </si>
  <si>
    <t>臼井スタッフ</t>
    <rPh sb="0" eb="2">
      <t>ウスイ</t>
    </rPh>
    <phoneticPr fontId="2"/>
  </si>
  <si>
    <t>鈴木（幸）スタッフ</t>
    <rPh sb="0" eb="2">
      <t>スズキ</t>
    </rPh>
    <rPh sb="3" eb="4">
      <t>サチ</t>
    </rPh>
    <phoneticPr fontId="2"/>
  </si>
  <si>
    <t>小川（里）スタッフ</t>
    <rPh sb="0" eb="2">
      <t>オガワ</t>
    </rPh>
    <rPh sb="3" eb="4">
      <t>サト</t>
    </rPh>
    <phoneticPr fontId="2"/>
  </si>
  <si>
    <t>補佐手当</t>
    <phoneticPr fontId="2"/>
  </si>
  <si>
    <t>長谷川部会長</t>
    <rPh sb="0" eb="3">
      <t>ハセガワ</t>
    </rPh>
    <rPh sb="3" eb="6">
      <t>ブカイチョウ</t>
    </rPh>
    <phoneticPr fontId="2"/>
  </si>
  <si>
    <t>脇本副部会長</t>
    <rPh sb="0" eb="2">
      <t>ワキモト</t>
    </rPh>
    <rPh sb="2" eb="6">
      <t>フクブカイチョウ</t>
    </rPh>
    <phoneticPr fontId="2"/>
  </si>
  <si>
    <t>野間ふれあい事業担当（副）</t>
    <rPh sb="0" eb="2">
      <t>ノマ</t>
    </rPh>
    <rPh sb="6" eb="8">
      <t>ジギョウ</t>
    </rPh>
    <rPh sb="8" eb="10">
      <t>タントウ</t>
    </rPh>
    <rPh sb="11" eb="12">
      <t>フク</t>
    </rPh>
    <phoneticPr fontId="2"/>
  </si>
  <si>
    <t>安久親子観察会担当</t>
    <rPh sb="0" eb="2">
      <t>アンキュウ</t>
    </rPh>
    <rPh sb="2" eb="7">
      <t>オヤコカンサツカイ</t>
    </rPh>
    <rPh sb="7" eb="9">
      <t>タントウ</t>
    </rPh>
    <phoneticPr fontId="2"/>
  </si>
  <si>
    <t>横井外部案件担当</t>
    <rPh sb="0" eb="2">
      <t>ヨコイ</t>
    </rPh>
    <rPh sb="2" eb="6">
      <t>ガイブアンケン</t>
    </rPh>
    <rPh sb="6" eb="8">
      <t>タントウ</t>
    </rPh>
    <phoneticPr fontId="2"/>
  </si>
  <si>
    <t>小勝田園調布学園担当</t>
    <rPh sb="0" eb="2">
      <t>コカツ</t>
    </rPh>
    <rPh sb="2" eb="6">
      <t>デンエンチョウフ</t>
    </rPh>
    <rPh sb="6" eb="8">
      <t>ガクエン</t>
    </rPh>
    <rPh sb="8" eb="10">
      <t>タントウ</t>
    </rPh>
    <phoneticPr fontId="2"/>
  </si>
  <si>
    <t>槙田高尾山GC作戦担当</t>
    <rPh sb="0" eb="2">
      <t>マキタ</t>
    </rPh>
    <rPh sb="2" eb="5">
      <t>タカオサン</t>
    </rPh>
    <rPh sb="7" eb="9">
      <t>サクセン</t>
    </rPh>
    <rPh sb="9" eb="11">
      <t>タントウ</t>
    </rPh>
    <phoneticPr fontId="2"/>
  </si>
  <si>
    <t>瀬川低山はいかい担当</t>
    <rPh sb="0" eb="2">
      <t>セガワ</t>
    </rPh>
    <rPh sb="2" eb="4">
      <t>テイザン</t>
    </rPh>
    <rPh sb="8" eb="10">
      <t>タントウ</t>
    </rPh>
    <phoneticPr fontId="2"/>
  </si>
  <si>
    <t>丸山ネイチャークラフト等イベント担当</t>
    <rPh sb="0" eb="2">
      <t>マルヤマ</t>
    </rPh>
    <rPh sb="11" eb="12">
      <t>トウ</t>
    </rPh>
    <rPh sb="16" eb="18">
      <t>タントウ</t>
    </rPh>
    <phoneticPr fontId="2"/>
  </si>
  <si>
    <t>飯塚事業部会ML・HP担当</t>
    <rPh sb="0" eb="2">
      <t>イイヅカ</t>
    </rPh>
    <rPh sb="2" eb="6">
      <t>ジギョウブカイ</t>
    </rPh>
    <rPh sb="11" eb="13">
      <t>タントウ</t>
    </rPh>
    <phoneticPr fontId="2"/>
  </si>
  <si>
    <t>古谷親子観察会担当(副）</t>
    <rPh sb="0" eb="2">
      <t>フルヤ</t>
    </rPh>
    <rPh sb="2" eb="7">
      <t>オヤコカンサツカイ</t>
    </rPh>
    <rPh sb="7" eb="9">
      <t>タントウ</t>
    </rPh>
    <rPh sb="10" eb="11">
      <t>フク</t>
    </rPh>
    <phoneticPr fontId="2"/>
  </si>
  <si>
    <t>枝澤ネイチャークラフト等イベント担当(副）</t>
    <rPh sb="0" eb="2">
      <t>エダサワ</t>
    </rPh>
    <rPh sb="11" eb="12">
      <t>トウ</t>
    </rPh>
    <rPh sb="16" eb="18">
      <t>タントウ</t>
    </rPh>
    <rPh sb="19" eb="20">
      <t>フク</t>
    </rPh>
    <phoneticPr fontId="2"/>
  </si>
  <si>
    <t>１０名（＠6000）</t>
    <rPh sb="2" eb="3">
      <t>メイ</t>
    </rPh>
    <phoneticPr fontId="2"/>
  </si>
  <si>
    <t>ふれあい事業中止補填等</t>
    <rPh sb="4" eb="6">
      <t>ジギョウ</t>
    </rPh>
    <rPh sb="6" eb="8">
      <t>チュウシ</t>
    </rPh>
    <rPh sb="8" eb="10">
      <t>ホテン</t>
    </rPh>
    <rPh sb="10" eb="11">
      <t>トウ</t>
    </rPh>
    <phoneticPr fontId="2"/>
  </si>
  <si>
    <t>部会運営協力金
ふれあい推進
　＠2000円・＠4000円／件
外部案件　 　＠500円／人</t>
    <rPh sb="0" eb="7">
      <t>ブカイウンエイキョウリョクキン</t>
    </rPh>
    <rPh sb="12" eb="14">
      <t>スイシン</t>
    </rPh>
    <rPh sb="21" eb="22">
      <t>エン</t>
    </rPh>
    <rPh sb="28" eb="29">
      <t>エン</t>
    </rPh>
    <rPh sb="30" eb="31">
      <t>ケン</t>
    </rPh>
    <rPh sb="32" eb="34">
      <t>ガイブ</t>
    </rPh>
    <rPh sb="34" eb="36">
      <t>アンケン</t>
    </rPh>
    <phoneticPr fontId="2"/>
  </si>
  <si>
    <t>丹野修</t>
    <rPh sb="0" eb="2">
      <t>タンノ</t>
    </rPh>
    <rPh sb="2" eb="3">
      <t>オサム</t>
    </rPh>
    <phoneticPr fontId="2"/>
  </si>
  <si>
    <t>運営協力金（外部案件：実践学園）</t>
    <rPh sb="0" eb="5">
      <t>ウンエイキョウリョクキン</t>
    </rPh>
    <rPh sb="6" eb="10">
      <t>ガイブアンケン</t>
    </rPh>
    <rPh sb="11" eb="15">
      <t>ジッセンガクエン</t>
    </rPh>
    <phoneticPr fontId="2"/>
  </si>
  <si>
    <t>高橋喜蔵</t>
    <rPh sb="0" eb="4">
      <t>タカハシキゾウ</t>
    </rPh>
    <phoneticPr fontId="2"/>
  </si>
  <si>
    <t>FITからの交付金</t>
    <rPh sb="6" eb="9">
      <t>コウフキン</t>
    </rPh>
    <phoneticPr fontId="2"/>
  </si>
  <si>
    <t>実践学園</t>
    <rPh sb="0" eb="4">
      <t>ジッセンガクエン</t>
    </rPh>
    <phoneticPr fontId="2"/>
  </si>
  <si>
    <t>高尾山自然観察講座</t>
    <rPh sb="0" eb="9">
      <t>タカオサンシゼンカンサツコウザ</t>
    </rPh>
    <phoneticPr fontId="2"/>
  </si>
  <si>
    <t>高橋喜蔵</t>
    <rPh sb="0" eb="4">
      <t>タカハシキゾウ</t>
    </rPh>
    <phoneticPr fontId="2"/>
  </si>
  <si>
    <t>小勝眞佐枝、陣野益実、丸山正、仲田晶子、吉原邦男、宮入芳雄、谷井ちか子、福田正男、永井和久</t>
    <rPh sb="0" eb="5">
      <t>コカツマサエ</t>
    </rPh>
    <rPh sb="6" eb="10">
      <t>ジンノマスミ</t>
    </rPh>
    <rPh sb="11" eb="14">
      <t>マルヤマタダシ</t>
    </rPh>
    <rPh sb="15" eb="19">
      <t>ナカタアキコ</t>
    </rPh>
    <rPh sb="20" eb="24">
      <t>ヨシワラクニオ</t>
    </rPh>
    <rPh sb="25" eb="29">
      <t>ミヤイリヨシオ</t>
    </rPh>
    <rPh sb="30" eb="32">
      <t>タニイ</t>
    </rPh>
    <rPh sb="34" eb="35">
      <t>コ</t>
    </rPh>
    <rPh sb="36" eb="40">
      <t>フクダマサオ</t>
    </rPh>
    <rPh sb="41" eb="43">
      <t>ナガイ</t>
    </rPh>
    <rPh sb="43" eb="45">
      <t>カズヒサ</t>
    </rPh>
    <phoneticPr fontId="2"/>
  </si>
  <si>
    <t>コロナ中止</t>
    <rPh sb="3" eb="5">
      <t>チュウシ</t>
    </rPh>
    <phoneticPr fontId="2"/>
  </si>
  <si>
    <t>高橋喜蔵、小勝眞佐枝、永井和久</t>
    <rPh sb="0" eb="2">
      <t>タカハシ</t>
    </rPh>
    <rPh sb="2" eb="4">
      <t>キゾウ</t>
    </rPh>
    <rPh sb="5" eb="7">
      <t>コカツ</t>
    </rPh>
    <rPh sb="7" eb="10">
      <t>マサエ</t>
    </rPh>
    <rPh sb="11" eb="15">
      <t>ナガイカズヒサ</t>
    </rPh>
    <phoneticPr fontId="2"/>
  </si>
  <si>
    <t>内藤公雄、宮入芳雄
（体験参加:三井大造）</t>
    <rPh sb="0" eb="4">
      <t>ナイトウキミオ</t>
    </rPh>
    <rPh sb="5" eb="9">
      <t>ミヤイリヨシオ</t>
    </rPh>
    <rPh sb="11" eb="15">
      <t>タイケンサンカ</t>
    </rPh>
    <rPh sb="16" eb="18">
      <t>ミツイ</t>
    </rPh>
    <rPh sb="18" eb="20">
      <t>ダイゾウ</t>
    </rPh>
    <phoneticPr fontId="2"/>
  </si>
  <si>
    <t>星野寛</t>
    <rPh sb="0" eb="3">
      <t>ホシノヒロシ</t>
    </rPh>
    <phoneticPr fontId="2"/>
  </si>
  <si>
    <t>森林ふれあい推進事業リピーター向け案内等</t>
    <rPh sb="0" eb="2">
      <t>シンリン</t>
    </rPh>
    <rPh sb="6" eb="8">
      <t>スイシン</t>
    </rPh>
    <rPh sb="8" eb="10">
      <t>ジギョウ</t>
    </rPh>
    <rPh sb="15" eb="16">
      <t>ム</t>
    </rPh>
    <rPh sb="17" eb="19">
      <t>アンナイ</t>
    </rPh>
    <rPh sb="19" eb="20">
      <t>トウ</t>
    </rPh>
    <phoneticPr fontId="2"/>
  </si>
  <si>
    <t>横井FIT会計</t>
    <rPh sb="0" eb="2">
      <t>ヨコイ</t>
    </rPh>
    <rPh sb="5" eb="7">
      <t>カイケイ</t>
    </rPh>
    <phoneticPr fontId="2"/>
  </si>
  <si>
    <t>運営協力金（ふれあい：カタクリ・シュンラン・ベニシダレ）</t>
    <rPh sb="0" eb="5">
      <t>ウンエイキョウリョクキン</t>
    </rPh>
    <phoneticPr fontId="2"/>
  </si>
  <si>
    <t>高橋喜蔵</t>
    <rPh sb="0" eb="2">
      <t>タカハシ</t>
    </rPh>
    <rPh sb="2" eb="4">
      <t>キゾウ</t>
    </rPh>
    <phoneticPr fontId="2"/>
  </si>
  <si>
    <t>報告月</t>
    <rPh sb="0" eb="2">
      <t>ホウコク</t>
    </rPh>
    <rPh sb="2" eb="3">
      <t>ツキ</t>
    </rPh>
    <phoneticPr fontId="2"/>
  </si>
  <si>
    <t>森林環境整備財団</t>
    <rPh sb="0" eb="8">
      <t>シンリンカンキョウセイビザイダン</t>
    </rPh>
    <phoneticPr fontId="2"/>
  </si>
  <si>
    <t>高尾山の紅葉と眺望を楽しむ</t>
    <rPh sb="0" eb="3">
      <t>タカオサン</t>
    </rPh>
    <rPh sb="4" eb="6">
      <t>コウヨウ</t>
    </rPh>
    <rPh sb="7" eb="9">
      <t>チョウボウ</t>
    </rPh>
    <rPh sb="10" eb="11">
      <t>タノ</t>
    </rPh>
    <phoneticPr fontId="2"/>
  </si>
  <si>
    <t>津久井湖城山・サクラを愛でるハイキング</t>
    <rPh sb="0" eb="4">
      <t>ツクイコ</t>
    </rPh>
    <rPh sb="4" eb="6">
      <t>シロヤマ</t>
    </rPh>
    <rPh sb="11" eb="12">
      <t>メ</t>
    </rPh>
    <phoneticPr fontId="2"/>
  </si>
  <si>
    <t>春の高尾山を歩く健康ハイキング</t>
    <rPh sb="0" eb="1">
      <t>ハル</t>
    </rPh>
    <rPh sb="2" eb="5">
      <t>タカオサン</t>
    </rPh>
    <rPh sb="6" eb="7">
      <t>アル</t>
    </rPh>
    <rPh sb="8" eb="10">
      <t>ケンコウ</t>
    </rPh>
    <phoneticPr fontId="2"/>
  </si>
  <si>
    <t>八王子城跡</t>
    <rPh sb="0" eb="5">
      <t>ハチオウジシロアト</t>
    </rPh>
    <phoneticPr fontId="2"/>
  </si>
  <si>
    <t>福田正男</t>
    <rPh sb="0" eb="4">
      <t>フクダマサオ</t>
    </rPh>
    <phoneticPr fontId="2"/>
  </si>
  <si>
    <t>八王子市立第三小学校</t>
    <rPh sb="0" eb="3">
      <t>ハチオウジ</t>
    </rPh>
    <rPh sb="3" eb="4">
      <t>シ</t>
    </rPh>
    <rPh sb="4" eb="5">
      <t>リツ</t>
    </rPh>
    <rPh sb="5" eb="7">
      <t>ダイサン</t>
    </rPh>
    <rPh sb="7" eb="10">
      <t>ショウガッコウ</t>
    </rPh>
    <phoneticPr fontId="2"/>
  </si>
  <si>
    <t>高尾山登山と自然観察・環境保全・生物多様性</t>
    <rPh sb="0" eb="5">
      <t>タカオサントザン</t>
    </rPh>
    <rPh sb="6" eb="8">
      <t>シゼン</t>
    </rPh>
    <rPh sb="8" eb="10">
      <t>カンサツ</t>
    </rPh>
    <rPh sb="11" eb="13">
      <t>カンキョウ</t>
    </rPh>
    <rPh sb="13" eb="15">
      <t>ホゼン</t>
    </rPh>
    <rPh sb="16" eb="18">
      <t>セイブツ</t>
    </rPh>
    <rPh sb="18" eb="20">
      <t>タヨウ</t>
    </rPh>
    <rPh sb="20" eb="21">
      <t>セイ</t>
    </rPh>
    <phoneticPr fontId="2"/>
  </si>
  <si>
    <t>調布市体育協会
リフレッシュハイク春</t>
    <rPh sb="0" eb="3">
      <t>チョウフシ</t>
    </rPh>
    <rPh sb="3" eb="7">
      <t>タイイクキョウカイ</t>
    </rPh>
    <rPh sb="17" eb="18">
      <t>ハル</t>
    </rPh>
    <phoneticPr fontId="2"/>
  </si>
  <si>
    <t>調布市体育協会
リフレッシュハイク秋</t>
    <rPh sb="0" eb="3">
      <t>チョウフシ</t>
    </rPh>
    <rPh sb="3" eb="7">
      <t>タイイクキョウカイ</t>
    </rPh>
    <rPh sb="17" eb="18">
      <t>アキ</t>
    </rPh>
    <phoneticPr fontId="2"/>
  </si>
  <si>
    <t>戸村二美男</t>
    <phoneticPr fontId="2"/>
  </si>
  <si>
    <t>久保雅春</t>
    <rPh sb="0" eb="2">
      <t>クボ</t>
    </rPh>
    <rPh sb="2" eb="4">
      <t>マサハル</t>
    </rPh>
    <phoneticPr fontId="2"/>
  </si>
  <si>
    <t>脇本和幸</t>
    <rPh sb="0" eb="2">
      <t>ワキモト</t>
    </rPh>
    <rPh sb="2" eb="4">
      <t>カズユキ</t>
    </rPh>
    <phoneticPr fontId="2"/>
  </si>
  <si>
    <t>高橋喜蔵</t>
    <phoneticPr fontId="2"/>
  </si>
  <si>
    <t>飯塚義則</t>
    <phoneticPr fontId="2"/>
  </si>
  <si>
    <t>有村英信</t>
    <rPh sb="0" eb="2">
      <t>アリムラ</t>
    </rPh>
    <rPh sb="2" eb="4">
      <t>ヒデノブ</t>
    </rPh>
    <phoneticPr fontId="2"/>
  </si>
  <si>
    <t>篠原直樹</t>
    <rPh sb="0" eb="2">
      <t>シノハラ</t>
    </rPh>
    <rPh sb="2" eb="4">
      <t>ナオキ</t>
    </rPh>
    <phoneticPr fontId="2"/>
  </si>
  <si>
    <t>石川雄一</t>
    <phoneticPr fontId="2"/>
  </si>
  <si>
    <t>星野 　寛</t>
    <rPh sb="0" eb="2">
      <t>ホシノ</t>
    </rPh>
    <rPh sb="4" eb="5">
      <t>ヒロシ</t>
    </rPh>
    <phoneticPr fontId="2"/>
  </si>
  <si>
    <t>林  公康</t>
    <rPh sb="0" eb="1">
      <t>ハヤシ</t>
    </rPh>
    <rPh sb="3" eb="5">
      <t>キミヤス</t>
    </rPh>
    <phoneticPr fontId="2"/>
  </si>
  <si>
    <t>藤岡  眞</t>
    <rPh sb="0" eb="2">
      <t>フジオカ</t>
    </rPh>
    <rPh sb="4" eb="5">
      <t>シン</t>
    </rPh>
    <phoneticPr fontId="2"/>
  </si>
  <si>
    <t>熊木秀幸</t>
    <phoneticPr fontId="2"/>
  </si>
  <si>
    <t>野坂俊樹</t>
    <phoneticPr fontId="2"/>
  </si>
  <si>
    <t>清水好博</t>
    <phoneticPr fontId="2"/>
  </si>
  <si>
    <t>深串泰光</t>
    <phoneticPr fontId="2"/>
  </si>
  <si>
    <t>臼井治子</t>
    <rPh sb="0" eb="2">
      <t>ウスイ</t>
    </rPh>
    <rPh sb="2" eb="4">
      <t>ハルコ</t>
    </rPh>
    <phoneticPr fontId="2"/>
  </si>
  <si>
    <t>福田正男</t>
    <phoneticPr fontId="2"/>
  </si>
  <si>
    <t>藤原裕二</t>
    <phoneticPr fontId="2"/>
  </si>
  <si>
    <t>脇本和幸</t>
    <phoneticPr fontId="2"/>
  </si>
  <si>
    <t>小勝眞佐枝</t>
    <rPh sb="0" eb="2">
      <t>コカツ</t>
    </rPh>
    <rPh sb="2" eb="3">
      <t>シン</t>
    </rPh>
    <rPh sb="3" eb="4">
      <t>タスク</t>
    </rPh>
    <rPh sb="4" eb="5">
      <t>エ</t>
    </rPh>
    <phoneticPr fontId="2"/>
  </si>
  <si>
    <t>三井大造
(安久正敏）</t>
    <rPh sb="0" eb="2">
      <t>ミツイ</t>
    </rPh>
    <rPh sb="2" eb="4">
      <t>タイゾウ</t>
    </rPh>
    <rPh sb="6" eb="10">
      <t>アンキュウマサトシ</t>
    </rPh>
    <phoneticPr fontId="2"/>
  </si>
  <si>
    <t>4/15～5/14
【Web開催】</t>
    <rPh sb="14" eb="16">
      <t>カイサイ</t>
    </rPh>
    <phoneticPr fontId="2"/>
  </si>
  <si>
    <t>望月政雄、飯塚義則</t>
    <rPh sb="0" eb="2">
      <t>モチヅキ</t>
    </rPh>
    <rPh sb="2" eb="4">
      <t>マサオ</t>
    </rPh>
    <rPh sb="5" eb="9">
      <t>イイヅカヨシノリ</t>
    </rPh>
    <phoneticPr fontId="2"/>
  </si>
  <si>
    <t>横井行男</t>
    <rPh sb="0" eb="4">
      <t>ヨコイユクオ</t>
    </rPh>
    <phoneticPr fontId="2"/>
  </si>
  <si>
    <t>枝澤修</t>
  </si>
  <si>
    <t>岩崎光義、福田正男、飯塚義則、小勝眞佐枝、林公康、福重昌行、長谷川守、丸山正</t>
    <rPh sb="0" eb="2">
      <t>イワサキ</t>
    </rPh>
    <rPh sb="2" eb="4">
      <t>ミツヨシ</t>
    </rPh>
    <rPh sb="5" eb="7">
      <t>フクダ</t>
    </rPh>
    <rPh sb="7" eb="9">
      <t>マサオ</t>
    </rPh>
    <rPh sb="10" eb="12">
      <t>イイヅカ</t>
    </rPh>
    <rPh sb="12" eb="14">
      <t>ヨシノリ</t>
    </rPh>
    <rPh sb="15" eb="17">
      <t>コカツ</t>
    </rPh>
    <rPh sb="17" eb="20">
      <t>マサエ</t>
    </rPh>
    <rPh sb="21" eb="22">
      <t>ハヤシ</t>
    </rPh>
    <rPh sb="22" eb="24">
      <t>キミヤス</t>
    </rPh>
    <rPh sb="25" eb="27">
      <t>フクシゲ</t>
    </rPh>
    <rPh sb="27" eb="29">
      <t>マサユキ</t>
    </rPh>
    <rPh sb="30" eb="34">
      <t>ハセガワマモル</t>
    </rPh>
    <rPh sb="35" eb="38">
      <t>マルヤマタダシ</t>
    </rPh>
    <phoneticPr fontId="2"/>
  </si>
  <si>
    <t>運営協力金（外部案件：森林環境整備財団）</t>
    <rPh sb="0" eb="5">
      <t>ウンエイキョウリョクキン</t>
    </rPh>
    <rPh sb="6" eb="10">
      <t>ガイブアンケン</t>
    </rPh>
    <phoneticPr fontId="2"/>
  </si>
  <si>
    <t>望月政雄</t>
    <rPh sb="0" eb="4">
      <t>モチヅキマサオ</t>
    </rPh>
    <phoneticPr fontId="2"/>
  </si>
  <si>
    <t>運営協力金（ふれあい：春の香りに誘われて）</t>
    <rPh sb="0" eb="5">
      <t>ウンエイキョウリョクキン</t>
    </rPh>
    <rPh sb="11" eb="12">
      <t>ハル</t>
    </rPh>
    <rPh sb="13" eb="14">
      <t>カオ</t>
    </rPh>
    <rPh sb="16" eb="17">
      <t>サソ</t>
    </rPh>
    <phoneticPr fontId="2"/>
  </si>
  <si>
    <t>林公康</t>
    <rPh sb="0" eb="1">
      <t>ハヤシ</t>
    </rPh>
    <rPh sb="1" eb="3">
      <t>キミヤス</t>
    </rPh>
    <phoneticPr fontId="2"/>
  </si>
  <si>
    <t>林公康、小川和恵、鈴木幸代、佐藤たみ子</t>
    <rPh sb="0" eb="3">
      <t>ハヤシキミヤス</t>
    </rPh>
    <rPh sb="4" eb="8">
      <t>オガワカズエ</t>
    </rPh>
    <rPh sb="9" eb="13">
      <t>スズキユキヨ</t>
    </rPh>
    <rPh sb="14" eb="16">
      <t>サトウ</t>
    </rPh>
    <rPh sb="18" eb="19">
      <t>コ</t>
    </rPh>
    <phoneticPr fontId="2"/>
  </si>
  <si>
    <t>古谷一祐、浅井記子</t>
    <rPh sb="0" eb="4">
      <t>フルヤカズマサ</t>
    </rPh>
    <rPh sb="5" eb="9">
      <t>アサイノリコ</t>
    </rPh>
    <phoneticPr fontId="2"/>
  </si>
  <si>
    <t>中止補填金（ふれあい：三山踏破）</t>
    <rPh sb="0" eb="2">
      <t>チュウシ</t>
    </rPh>
    <rPh sb="2" eb="5">
      <t>ホテンキン</t>
    </rPh>
    <rPh sb="11" eb="15">
      <t>サンザントウハ</t>
    </rPh>
    <phoneticPr fontId="2"/>
  </si>
  <si>
    <t>脇本和幸</t>
    <rPh sb="0" eb="4">
      <t>ワキモトカズユキ</t>
    </rPh>
    <phoneticPr fontId="2"/>
  </si>
  <si>
    <t>望月政雄</t>
    <rPh sb="0" eb="2">
      <t>モチズキ</t>
    </rPh>
    <rPh sb="2" eb="4">
      <t>マサオ</t>
    </rPh>
    <phoneticPr fontId="2"/>
  </si>
  <si>
    <t>小野梨香</t>
    <rPh sb="0" eb="4">
      <t>オノリカ</t>
    </rPh>
    <phoneticPr fontId="2"/>
  </si>
  <si>
    <t>津久井湖城山ハイキング</t>
    <rPh sb="0" eb="4">
      <t>ツクイコ</t>
    </rPh>
    <rPh sb="4" eb="6">
      <t>シロヤマ</t>
    </rPh>
    <phoneticPr fontId="2"/>
  </si>
  <si>
    <t>１１月</t>
    <rPh sb="2" eb="3">
      <t>ガツ</t>
    </rPh>
    <phoneticPr fontId="2"/>
  </si>
  <si>
    <t>高尾山登山</t>
    <rPh sb="0" eb="5">
      <t>タカオサントザン</t>
    </rPh>
    <phoneticPr fontId="2"/>
  </si>
  <si>
    <t>９月</t>
    <rPh sb="1" eb="2">
      <t>ガツ</t>
    </rPh>
    <phoneticPr fontId="2"/>
  </si>
  <si>
    <t>飯塚義則</t>
    <rPh sb="0" eb="4">
      <t>イイヅカヨシノリ</t>
    </rPh>
    <phoneticPr fontId="2"/>
  </si>
  <si>
    <t>中止補填金（ふれあい：セッコクと初夏の草花を訪ねて）</t>
    <rPh sb="0" eb="5">
      <t>チュウシホテンキン</t>
    </rPh>
    <rPh sb="16" eb="18">
      <t>ショカ</t>
    </rPh>
    <rPh sb="19" eb="21">
      <t>クサバナ</t>
    </rPh>
    <rPh sb="22" eb="23">
      <t>タズ</t>
    </rPh>
    <phoneticPr fontId="2"/>
  </si>
  <si>
    <t>中止補填金（ふれあい：風薫る景信山・小仏城山）</t>
    <rPh sb="0" eb="5">
      <t>チュウシホテンキン</t>
    </rPh>
    <rPh sb="11" eb="13">
      <t>カゼカオ</t>
    </rPh>
    <rPh sb="14" eb="17">
      <t>カゲノブヤマ</t>
    </rPh>
    <rPh sb="18" eb="22">
      <t>コボトケシロヤマ</t>
    </rPh>
    <phoneticPr fontId="2"/>
  </si>
  <si>
    <t>藤岡眞</t>
    <rPh sb="0" eb="3">
      <t>フジオカシン</t>
    </rPh>
    <phoneticPr fontId="2"/>
  </si>
  <si>
    <t>中止補填金（ふれあい：初夏の奥高尾眺望を楽しむ）</t>
    <rPh sb="0" eb="5">
      <t>チュウシホテンキン</t>
    </rPh>
    <rPh sb="11" eb="13">
      <t>ショカ</t>
    </rPh>
    <rPh sb="14" eb="17">
      <t>オクタカオ</t>
    </rPh>
    <rPh sb="17" eb="19">
      <t>チョウボウ</t>
    </rPh>
    <rPh sb="20" eb="21">
      <t>タノ</t>
    </rPh>
    <phoneticPr fontId="2"/>
  </si>
  <si>
    <t>有村英信</t>
    <rPh sb="0" eb="2">
      <t>アリムラ</t>
    </rPh>
    <rPh sb="2" eb="4">
      <t>ヒデノブ</t>
    </rPh>
    <phoneticPr fontId="2"/>
  </si>
  <si>
    <t>東京都環境整備公社</t>
    <rPh sb="0" eb="3">
      <t>トウキョウト</t>
    </rPh>
    <rPh sb="3" eb="9">
      <t>カンキョウセイビコウシャ</t>
    </rPh>
    <phoneticPr fontId="2"/>
  </si>
  <si>
    <t>岡本俊彦</t>
    <rPh sb="0" eb="4">
      <t>オカモトトシヒコ</t>
    </rPh>
    <phoneticPr fontId="2"/>
  </si>
  <si>
    <t>あだち自然体験デー（ネイチャークラフト）</t>
    <phoneticPr fontId="2"/>
  </si>
  <si>
    <t>小学校教員向け環境教育・山編（高尾山）</t>
    <rPh sb="0" eb="5">
      <t>ショウガッコウキョウイン</t>
    </rPh>
    <rPh sb="5" eb="6">
      <t>ム</t>
    </rPh>
    <rPh sb="7" eb="11">
      <t>カンキョウキョウイク</t>
    </rPh>
    <rPh sb="12" eb="14">
      <t>ヤマヘン</t>
    </rPh>
    <rPh sb="15" eb="18">
      <t>タカオサン</t>
    </rPh>
    <phoneticPr fontId="2"/>
  </si>
  <si>
    <t>臼井治子</t>
    <rPh sb="0" eb="4">
      <t>ウスイハルコ</t>
    </rPh>
    <phoneticPr fontId="2"/>
  </si>
  <si>
    <t>飯島雅已、横井行男、浅井記子、枝澤修、丹野修</t>
    <rPh sb="0" eb="4">
      <t>イイジママサミ</t>
    </rPh>
    <rPh sb="5" eb="9">
      <t>ヨコイユクオ</t>
    </rPh>
    <rPh sb="10" eb="14">
      <t>アサイノリコ</t>
    </rPh>
    <rPh sb="15" eb="17">
      <t>エダサワ</t>
    </rPh>
    <rPh sb="17" eb="18">
      <t>オサム</t>
    </rPh>
    <rPh sb="19" eb="22">
      <t>タンノオサム</t>
    </rPh>
    <phoneticPr fontId="2"/>
  </si>
  <si>
    <t>雨天中止</t>
    <rPh sb="0" eb="4">
      <t>ウテンチュウシ</t>
    </rPh>
    <phoneticPr fontId="2"/>
  </si>
  <si>
    <t>中止補填金（ふれあい：もう一つの高尾・南高尾山稜を訪ねる）</t>
    <rPh sb="0" eb="5">
      <t>チュウシホテンキン</t>
    </rPh>
    <rPh sb="13" eb="14">
      <t>ヒト</t>
    </rPh>
    <rPh sb="16" eb="18">
      <t>タカオ</t>
    </rPh>
    <rPh sb="19" eb="24">
      <t>ミナミタカオサンリョウ</t>
    </rPh>
    <rPh sb="25" eb="26">
      <t>タズ</t>
    </rPh>
    <phoneticPr fontId="2"/>
  </si>
  <si>
    <t>篠原直樹</t>
    <rPh sb="0" eb="4">
      <t>シノハラナオキ</t>
    </rPh>
    <phoneticPr fontId="2"/>
  </si>
  <si>
    <t>三井大造、金森康夫、長谷川篤、丸山英二、濱田明彦、薮田卓哉、福山由里子、菅原耕、諏訪知子</t>
    <rPh sb="0" eb="4">
      <t>ミツイダイゾウ</t>
    </rPh>
    <rPh sb="5" eb="7">
      <t>カナモリ</t>
    </rPh>
    <rPh sb="7" eb="9">
      <t>ヤスオ</t>
    </rPh>
    <rPh sb="10" eb="13">
      <t>ハセガワ</t>
    </rPh>
    <rPh sb="13" eb="14">
      <t>アツシ</t>
    </rPh>
    <rPh sb="15" eb="17">
      <t>マルヤマ</t>
    </rPh>
    <rPh sb="17" eb="19">
      <t>エイジ</t>
    </rPh>
    <rPh sb="20" eb="22">
      <t>ハマダ</t>
    </rPh>
    <rPh sb="22" eb="24">
      <t>アキヒコ</t>
    </rPh>
    <rPh sb="25" eb="27">
      <t>ヤブタ</t>
    </rPh>
    <rPh sb="27" eb="29">
      <t>タクヤ</t>
    </rPh>
    <rPh sb="30" eb="32">
      <t>フクヤマ</t>
    </rPh>
    <rPh sb="32" eb="35">
      <t>ユリコ</t>
    </rPh>
    <rPh sb="36" eb="38">
      <t>スガワラ</t>
    </rPh>
    <rPh sb="38" eb="39">
      <t>コウ</t>
    </rPh>
    <rPh sb="40" eb="42">
      <t>スワ</t>
    </rPh>
    <rPh sb="42" eb="44">
      <t>トモコ</t>
    </rPh>
    <phoneticPr fontId="2"/>
  </si>
  <si>
    <t>（29）</t>
    <phoneticPr fontId="2"/>
  </si>
  <si>
    <t>（30）</t>
    <phoneticPr fontId="2"/>
  </si>
  <si>
    <t>（20）</t>
    <phoneticPr fontId="2"/>
  </si>
  <si>
    <t>八王子市立七国小学校</t>
    <rPh sb="0" eb="10">
      <t>ハチオウジシリツナナクニショウガッコウ</t>
    </rPh>
    <phoneticPr fontId="2"/>
  </si>
  <si>
    <t>高尾移動教室（高尾山登山）</t>
    <rPh sb="0" eb="6">
      <t>タカオイドウキョウシツ</t>
    </rPh>
    <rPh sb="7" eb="12">
      <t>タカオサントザン</t>
    </rPh>
    <phoneticPr fontId="2"/>
  </si>
  <si>
    <t>丸山　正</t>
    <rPh sb="0" eb="2">
      <t>マルヤマ</t>
    </rPh>
    <rPh sb="3" eb="4">
      <t>タダシ</t>
    </rPh>
    <phoneticPr fontId="2"/>
  </si>
  <si>
    <t>フォトコンテスト3579件の応募（FIT景品３０セット）</t>
    <rPh sb="12" eb="13">
      <t>ケン</t>
    </rPh>
    <rPh sb="14" eb="16">
      <t>オウボ</t>
    </rPh>
    <rPh sb="20" eb="22">
      <t>ケイヒン</t>
    </rPh>
    <phoneticPr fontId="2"/>
  </si>
  <si>
    <t>6/10報告</t>
    <rPh sb="4" eb="6">
      <t>ホウコク</t>
    </rPh>
    <phoneticPr fontId="2"/>
  </si>
  <si>
    <t>（28）</t>
    <phoneticPr fontId="2"/>
  </si>
  <si>
    <t>（31）</t>
    <phoneticPr fontId="2"/>
  </si>
  <si>
    <t>（25）</t>
    <phoneticPr fontId="2"/>
  </si>
  <si>
    <t>（21）</t>
    <phoneticPr fontId="2"/>
  </si>
  <si>
    <t>日比谷公園みどりのフェスティバル（オンライン開催）</t>
    <rPh sb="0" eb="5">
      <t>ヒビヤコウエン</t>
    </rPh>
    <rPh sb="22" eb="24">
      <t>カイサイ</t>
    </rPh>
    <phoneticPr fontId="2"/>
  </si>
  <si>
    <t>丸山正</t>
    <rPh sb="0" eb="3">
      <t>マルヤマタダシ</t>
    </rPh>
    <phoneticPr fontId="2"/>
  </si>
  <si>
    <t>石川雄一、得能寿子、中垣成、安久正敏</t>
    <rPh sb="0" eb="4">
      <t>イシカワユウイチ</t>
    </rPh>
    <rPh sb="5" eb="7">
      <t>トクノウ</t>
    </rPh>
    <rPh sb="7" eb="8">
      <t>コトブキ</t>
    </rPh>
    <rPh sb="8" eb="9">
      <t>コ</t>
    </rPh>
    <rPh sb="10" eb="12">
      <t>ナカガキ</t>
    </rPh>
    <rPh sb="12" eb="13">
      <t>シゲル</t>
    </rPh>
    <rPh sb="14" eb="15">
      <t>アン</t>
    </rPh>
    <rPh sb="15" eb="16">
      <t>キュウ</t>
    </rPh>
    <rPh sb="16" eb="18">
      <t>マサトシ</t>
    </rPh>
    <phoneticPr fontId="2"/>
  </si>
  <si>
    <t>丸山正、飯塚義則</t>
    <rPh sb="0" eb="3">
      <t>マルヤマタダシ</t>
    </rPh>
    <rPh sb="4" eb="8">
      <t>イイヅカヨシノリ</t>
    </rPh>
    <phoneticPr fontId="2"/>
  </si>
  <si>
    <t>八王子市教育委員会</t>
    <rPh sb="0" eb="3">
      <t>ハチオウジ</t>
    </rPh>
    <rPh sb="3" eb="4">
      <t>シ</t>
    </rPh>
    <rPh sb="4" eb="6">
      <t>キョウイク</t>
    </rPh>
    <rPh sb="6" eb="9">
      <t>イインカイ</t>
    </rPh>
    <phoneticPr fontId="2"/>
  </si>
  <si>
    <t>クラフト教室</t>
    <rPh sb="4" eb="6">
      <t>キョウシツ</t>
    </rPh>
    <phoneticPr fontId="2"/>
  </si>
  <si>
    <t>未定</t>
    <rPh sb="0" eb="2">
      <t>ミテイ</t>
    </rPh>
    <phoneticPr fontId="2"/>
  </si>
  <si>
    <t>宮崎　健</t>
    <rPh sb="0" eb="2">
      <t>ミヤザキ</t>
    </rPh>
    <rPh sb="3" eb="4">
      <t>ケン</t>
    </rPh>
    <phoneticPr fontId="2"/>
  </si>
  <si>
    <t>長谷川守、丸山正</t>
    <rPh sb="0" eb="4">
      <t>ハセガワマモル</t>
    </rPh>
    <rPh sb="5" eb="8">
      <t>マルヤマタダシ</t>
    </rPh>
    <phoneticPr fontId="2"/>
  </si>
  <si>
    <t>TBSTV番組「四季折々の贈り物」・森林浴</t>
    <rPh sb="5" eb="7">
      <t>バングミ</t>
    </rPh>
    <rPh sb="8" eb="16">
      <t>シキオリオリノオクリモノ</t>
    </rPh>
    <rPh sb="18" eb="21">
      <t>シンリンヨク</t>
    </rPh>
    <phoneticPr fontId="2"/>
  </si>
  <si>
    <t>高尾山（１号路、３号路、ふじ道）</t>
    <rPh sb="0" eb="3">
      <t>タカオサン</t>
    </rPh>
    <rPh sb="5" eb="7">
      <t>ゴウロ</t>
    </rPh>
    <rPh sb="9" eb="11">
      <t>ゴウロ</t>
    </rPh>
    <rPh sb="14" eb="15">
      <t>ドウ</t>
    </rPh>
    <phoneticPr fontId="2"/>
  </si>
  <si>
    <t>イベント等収入
（協力金・預金利子ほか）</t>
    <rPh sb="4" eb="5">
      <t>トウ</t>
    </rPh>
    <rPh sb="9" eb="12">
      <t>キョウリョクキン</t>
    </rPh>
    <rPh sb="13" eb="17">
      <t>ヨキンリシ</t>
    </rPh>
    <phoneticPr fontId="2"/>
  </si>
  <si>
    <t>預金利子</t>
    <rPh sb="0" eb="4">
      <t>ヨキンリシ</t>
    </rPh>
    <phoneticPr fontId="2"/>
  </si>
  <si>
    <t>（27）</t>
    <phoneticPr fontId="2"/>
  </si>
  <si>
    <t>高橋喜蔵</t>
    <rPh sb="0" eb="4">
      <t>タカハシキゾウ</t>
    </rPh>
    <phoneticPr fontId="2"/>
  </si>
  <si>
    <t>運営協力金（外部案件：八王子市立七国小）</t>
    <rPh sb="0" eb="5">
      <t>ウンエイキョウリョクキン</t>
    </rPh>
    <rPh sb="6" eb="10">
      <t>ガイブアンケン</t>
    </rPh>
    <rPh sb="11" eb="16">
      <t>ハチオウジシリツ</t>
    </rPh>
    <rPh sb="16" eb="19">
      <t>ナナクニショウ</t>
    </rPh>
    <phoneticPr fontId="2"/>
  </si>
  <si>
    <t>丸山正</t>
    <rPh sb="0" eb="3">
      <t>マルヤマタダシ</t>
    </rPh>
    <phoneticPr fontId="2"/>
  </si>
  <si>
    <t>運営協力金（外部案件：東京都小学校教員向け研修会）</t>
    <rPh sb="0" eb="5">
      <t>ウンエイキョウリョクキン</t>
    </rPh>
    <rPh sb="6" eb="10">
      <t>ガイブアンケン</t>
    </rPh>
    <rPh sb="11" eb="14">
      <t>トウキョウト</t>
    </rPh>
    <rPh sb="14" eb="17">
      <t>ショウガッコウ</t>
    </rPh>
    <rPh sb="17" eb="20">
      <t>キョウインム</t>
    </rPh>
    <rPh sb="21" eb="24">
      <t>ケンシュウカイ</t>
    </rPh>
    <phoneticPr fontId="2"/>
  </si>
  <si>
    <t>岡本俊彦</t>
    <rPh sb="0" eb="4">
      <t>オカモトトシヒコ</t>
    </rPh>
    <phoneticPr fontId="2"/>
  </si>
  <si>
    <t>５年生104
先生7</t>
    <rPh sb="1" eb="3">
      <t>ネンセイ</t>
    </rPh>
    <rPh sb="7" eb="9">
      <t>センセイ</t>
    </rPh>
    <phoneticPr fontId="2"/>
  </si>
  <si>
    <t>長谷川守、古谷一祐、浅井記子、小川里花、横井行男、小勝眞佐枝、内藤公雄、臼井治子、丹野修</t>
    <rPh sb="0" eb="4">
      <t>ハセガワマモル</t>
    </rPh>
    <rPh sb="5" eb="9">
      <t>フルヤカズマサ</t>
    </rPh>
    <rPh sb="10" eb="14">
      <t>アサイノリコ</t>
    </rPh>
    <rPh sb="15" eb="19">
      <t>オガワリカ</t>
    </rPh>
    <rPh sb="20" eb="24">
      <t>ヨコイユクオ</t>
    </rPh>
    <rPh sb="25" eb="30">
      <t>コカツマサエ</t>
    </rPh>
    <rPh sb="31" eb="35">
      <t>ナイトウキミオ</t>
    </rPh>
    <rPh sb="36" eb="40">
      <t>ウスイハルコ</t>
    </rPh>
    <rPh sb="41" eb="44">
      <t>タンノオサム</t>
    </rPh>
    <phoneticPr fontId="2"/>
  </si>
  <si>
    <t>丸山正</t>
    <rPh sb="0" eb="3">
      <t>マルヤマタダシ</t>
    </rPh>
    <phoneticPr fontId="2"/>
  </si>
  <si>
    <t>５年生116
先生10</t>
    <rPh sb="1" eb="3">
      <t>ネンセイ</t>
    </rPh>
    <rPh sb="7" eb="9">
      <t>センセイ</t>
    </rPh>
    <phoneticPr fontId="2"/>
  </si>
  <si>
    <t>江東区立東川小学校</t>
    <rPh sb="0" eb="4">
      <t>コウトウクリツ</t>
    </rPh>
    <rPh sb="4" eb="6">
      <t>ヒガシカワ</t>
    </rPh>
    <rPh sb="6" eb="9">
      <t>ショウガッコウ</t>
    </rPh>
    <phoneticPr fontId="2"/>
  </si>
  <si>
    <t>瀬川真治</t>
    <rPh sb="0" eb="4">
      <t>セガワシンジ</t>
    </rPh>
    <phoneticPr fontId="2"/>
  </si>
  <si>
    <t>実践学園高等学校</t>
    <rPh sb="0" eb="4">
      <t>ジッセンガクエン</t>
    </rPh>
    <rPh sb="4" eb="8">
      <t>コウトウガッコウ</t>
    </rPh>
    <phoneticPr fontId="2"/>
  </si>
  <si>
    <t>岡本俊彦、髙橋まり子、石川、内藤</t>
    <rPh sb="0" eb="2">
      <t>オカモト</t>
    </rPh>
    <rPh sb="2" eb="4">
      <t>トシヒコ</t>
    </rPh>
    <rPh sb="5" eb="7">
      <t>タカハシ</t>
    </rPh>
    <rPh sb="9" eb="10">
      <t>コ</t>
    </rPh>
    <rPh sb="11" eb="13">
      <t>イシカワ</t>
    </rPh>
    <rPh sb="14" eb="16">
      <t>ナイトウ</t>
    </rPh>
    <phoneticPr fontId="2"/>
  </si>
  <si>
    <t>丸山正、長谷川守、鈴木、飯島、飯塚、横井、福田、髙橋まり子、吉原</t>
    <rPh sb="0" eb="3">
      <t>マルヤマタダシ</t>
    </rPh>
    <rPh sb="4" eb="8">
      <t>ハセガワマモル</t>
    </rPh>
    <rPh sb="9" eb="11">
      <t>スズキ</t>
    </rPh>
    <rPh sb="12" eb="14">
      <t>イイジマ</t>
    </rPh>
    <rPh sb="15" eb="17">
      <t>イイヅカ</t>
    </rPh>
    <rPh sb="18" eb="20">
      <t>ヨコイ</t>
    </rPh>
    <rPh sb="21" eb="23">
      <t>フクダ</t>
    </rPh>
    <rPh sb="24" eb="26">
      <t>タカハシ</t>
    </rPh>
    <rPh sb="28" eb="29">
      <t>コ</t>
    </rPh>
    <rPh sb="30" eb="32">
      <t>ヨシハラ</t>
    </rPh>
    <phoneticPr fontId="2"/>
  </si>
  <si>
    <t>鈴木幸代、小勝眞佐枝</t>
    <rPh sb="0" eb="4">
      <t>スズキユキヨ</t>
    </rPh>
    <rPh sb="5" eb="7">
      <t>コカツ</t>
    </rPh>
    <rPh sb="7" eb="10">
      <t>マサエ</t>
    </rPh>
    <phoneticPr fontId="2"/>
  </si>
  <si>
    <t>中止補填金（ふれあい：大垂水峠から秋の花を探そう）</t>
    <rPh sb="0" eb="5">
      <t>チュウシホテンキン</t>
    </rPh>
    <rPh sb="11" eb="15">
      <t>オオダルミトウゲ</t>
    </rPh>
    <rPh sb="17" eb="18">
      <t>アキ</t>
    </rPh>
    <rPh sb="19" eb="20">
      <t>ハナ</t>
    </rPh>
    <rPh sb="21" eb="22">
      <t>サガ</t>
    </rPh>
    <phoneticPr fontId="2"/>
  </si>
  <si>
    <t>久保雅春</t>
    <rPh sb="0" eb="4">
      <t>クボマサハル</t>
    </rPh>
    <phoneticPr fontId="2"/>
  </si>
  <si>
    <t>運営協力金（ふれあい：樹木ウォッチング）</t>
    <rPh sb="0" eb="5">
      <t>ウンエイキョウリョクキン</t>
    </rPh>
    <rPh sb="11" eb="13">
      <t>ジュモク</t>
    </rPh>
    <phoneticPr fontId="2"/>
  </si>
  <si>
    <t>運営協力金（外部案件：調布市体協リフレッシュハイク秋）</t>
    <rPh sb="0" eb="5">
      <t>ウンエイキョウリョクキン</t>
    </rPh>
    <rPh sb="6" eb="10">
      <t>ガイブアンケン</t>
    </rPh>
    <rPh sb="11" eb="14">
      <t>チョウフシ</t>
    </rPh>
    <rPh sb="14" eb="15">
      <t>タイ</t>
    </rPh>
    <rPh sb="25" eb="26">
      <t>アキ</t>
    </rPh>
    <phoneticPr fontId="2"/>
  </si>
  <si>
    <t>丸山正、臼井治子、安田英司、脇本和幸</t>
    <rPh sb="0" eb="3">
      <t>マルヤマタダシ</t>
    </rPh>
    <rPh sb="4" eb="8">
      <t>ウスイハルコ</t>
    </rPh>
    <rPh sb="9" eb="13">
      <t>ヤスダエイジ</t>
    </rPh>
    <rPh sb="14" eb="16">
      <t>ワキモト</t>
    </rPh>
    <rPh sb="16" eb="18">
      <t>カズユキ</t>
    </rPh>
    <phoneticPr fontId="2"/>
  </si>
  <si>
    <t>三井大造、市川陽子</t>
    <rPh sb="0" eb="4">
      <t>ミツイダイゾウ</t>
    </rPh>
    <rPh sb="5" eb="9">
      <t>イチカワヨウコ</t>
    </rPh>
    <phoneticPr fontId="2"/>
  </si>
  <si>
    <t>福山容子
（安久正敏）</t>
    <rPh sb="0" eb="4">
      <t>フクヤマヨウコ</t>
    </rPh>
    <rPh sb="6" eb="10">
      <t>アンキュウマサトシ</t>
    </rPh>
    <phoneticPr fontId="2"/>
  </si>
  <si>
    <t>鍛冶健二郎、飯島雅巳、安久正敏、小野梨香、中林和雄</t>
    <rPh sb="0" eb="5">
      <t>カジケンジロウ</t>
    </rPh>
    <rPh sb="6" eb="10">
      <t>イイジママサミ</t>
    </rPh>
    <rPh sb="11" eb="15">
      <t>アンキュウマサトシ</t>
    </rPh>
    <rPh sb="16" eb="20">
      <t>オノリカ</t>
    </rPh>
    <rPh sb="21" eb="23">
      <t>ナカバヤシ</t>
    </rPh>
    <rPh sb="23" eb="25">
      <t>カズオ</t>
    </rPh>
    <phoneticPr fontId="2"/>
  </si>
  <si>
    <t>福山容子、菅原耕、榎本、関口、丸山、濱田、薮田、小林、福田、三井、田中、室伏、小野、葛西、諏訪、石井、柴田</t>
    <rPh sb="0" eb="2">
      <t>フクヤマ</t>
    </rPh>
    <rPh sb="2" eb="4">
      <t>ヨウコ</t>
    </rPh>
    <rPh sb="5" eb="7">
      <t>スガワラ</t>
    </rPh>
    <rPh sb="7" eb="8">
      <t>コウ</t>
    </rPh>
    <rPh sb="9" eb="11">
      <t>エノモト</t>
    </rPh>
    <rPh sb="12" eb="14">
      <t>セキグチ</t>
    </rPh>
    <rPh sb="15" eb="17">
      <t>マルヤマ</t>
    </rPh>
    <rPh sb="18" eb="20">
      <t>ハマダ</t>
    </rPh>
    <rPh sb="21" eb="23">
      <t>ヤブタ</t>
    </rPh>
    <rPh sb="24" eb="26">
      <t>コバヤシ</t>
    </rPh>
    <rPh sb="27" eb="29">
      <t>フクダ</t>
    </rPh>
    <rPh sb="30" eb="32">
      <t>ミツイ</t>
    </rPh>
    <rPh sb="33" eb="35">
      <t>タナカ</t>
    </rPh>
    <rPh sb="36" eb="38">
      <t>ムロフシ</t>
    </rPh>
    <rPh sb="39" eb="41">
      <t>オノ</t>
    </rPh>
    <rPh sb="42" eb="44">
      <t>カサイ</t>
    </rPh>
    <rPh sb="45" eb="47">
      <t>スワ</t>
    </rPh>
    <rPh sb="48" eb="50">
      <t>イシイ</t>
    </rPh>
    <rPh sb="51" eb="53">
      <t>シバタ</t>
    </rPh>
    <phoneticPr fontId="2"/>
  </si>
  <si>
    <t>福田正男、浅井記子、横井行男</t>
    <rPh sb="0" eb="4">
      <t>フクダマサオ</t>
    </rPh>
    <rPh sb="5" eb="9">
      <t>アサイノリコ</t>
    </rPh>
    <rPh sb="10" eb="14">
      <t>ヨコイユクオ</t>
    </rPh>
    <phoneticPr fontId="2"/>
  </si>
  <si>
    <t>鈴木幸代</t>
    <rPh sb="0" eb="4">
      <t>スズキユキヨ</t>
    </rPh>
    <phoneticPr fontId="2"/>
  </si>
  <si>
    <t>雨天中止</t>
    <rPh sb="0" eb="4">
      <t>ウテンチュウシ</t>
    </rPh>
    <phoneticPr fontId="2"/>
  </si>
  <si>
    <t>福田正男、内藤公雄、小川里花、小勝眞佐枝</t>
    <rPh sb="0" eb="4">
      <t>フクダマサオ</t>
    </rPh>
    <rPh sb="5" eb="9">
      <t>ナイトウキミオ</t>
    </rPh>
    <rPh sb="10" eb="14">
      <t>オガワリカ</t>
    </rPh>
    <rPh sb="15" eb="20">
      <t>コカツマサエ</t>
    </rPh>
    <phoneticPr fontId="2"/>
  </si>
  <si>
    <t>藤原、小泉、後藤</t>
    <rPh sb="0" eb="2">
      <t>フジワラ</t>
    </rPh>
    <rPh sb="3" eb="5">
      <t>コイズミ</t>
    </rPh>
    <rPh sb="6" eb="8">
      <t>ゴトウ</t>
    </rPh>
    <phoneticPr fontId="2"/>
  </si>
  <si>
    <t>福山容子</t>
    <rPh sb="0" eb="2">
      <t>フクヤマ</t>
    </rPh>
    <rPh sb="2" eb="4">
      <t>ヨウコ</t>
    </rPh>
    <phoneticPr fontId="2"/>
  </si>
  <si>
    <t>中止補填金（ふれあい：八十八大師・空海像巡り）</t>
    <rPh sb="0" eb="5">
      <t>チュウシホテンキン</t>
    </rPh>
    <rPh sb="11" eb="16">
      <t>ハチジュウハチダイシ</t>
    </rPh>
    <rPh sb="17" eb="21">
      <t>クウカイゾウメグ</t>
    </rPh>
    <phoneticPr fontId="2"/>
  </si>
  <si>
    <t>丹野修</t>
    <rPh sb="0" eb="3">
      <t>タンノオサム</t>
    </rPh>
    <phoneticPr fontId="2"/>
  </si>
  <si>
    <t>三鷹市環境政策課</t>
    <rPh sb="0" eb="3">
      <t>ミタカシ</t>
    </rPh>
    <rPh sb="3" eb="8">
      <t>カンキョウセイサクカ</t>
    </rPh>
    <phoneticPr fontId="2"/>
  </si>
  <si>
    <t>錦秋の玉川上水ゴミ拾いウォーキング</t>
    <rPh sb="0" eb="2">
      <t>キンシュウ</t>
    </rPh>
    <rPh sb="3" eb="7">
      <t>タマガワジョウスイ</t>
    </rPh>
    <rPh sb="9" eb="10">
      <t>ヒロ</t>
    </rPh>
    <phoneticPr fontId="2"/>
  </si>
  <si>
    <t>未定</t>
    <rPh sb="0" eb="2">
      <t>ミテイ</t>
    </rPh>
    <phoneticPr fontId="2"/>
  </si>
  <si>
    <t>都立桜修館中等教育学校</t>
    <rPh sb="0" eb="5">
      <t>トリツオウシュウカン</t>
    </rPh>
    <rPh sb="5" eb="11">
      <t>チュウトウキョウイクガッコウ</t>
    </rPh>
    <phoneticPr fontId="2"/>
  </si>
  <si>
    <t>昭和女子大付属昭和小学校</t>
    <rPh sb="0" eb="7">
      <t>ショウワジョシダイフゾク</t>
    </rPh>
    <rPh sb="7" eb="12">
      <t>ショウワショウガッコウ</t>
    </rPh>
    <phoneticPr fontId="2"/>
  </si>
  <si>
    <t>（２０２１年度：森林ふれあい推進事業）</t>
    <rPh sb="0" eb="2">
      <t>シツナイ</t>
    </rPh>
    <rPh sb="3" eb="5">
      <t>ジュモク</t>
    </rPh>
    <rPh sb="5" eb="7">
      <t>キョウシツ</t>
    </rPh>
    <phoneticPr fontId="2"/>
  </si>
  <si>
    <t>室内の樹木教室と学園内の樹木観察「森林と私たちとの関わり」（総合学習の一環として）</t>
    <rPh sb="0" eb="2">
      <t>シツナイ</t>
    </rPh>
    <rPh sb="3" eb="7">
      <t>ジュモクキョウシツ</t>
    </rPh>
    <rPh sb="8" eb="11">
      <t>ガクエンナイ</t>
    </rPh>
    <rPh sb="12" eb="16">
      <t>ジュモクカンサツ</t>
    </rPh>
    <rPh sb="17" eb="19">
      <t>シンリン</t>
    </rPh>
    <rPh sb="30" eb="34">
      <t>ソウゴウガクシュウ</t>
    </rPh>
    <rPh sb="35" eb="37">
      <t>イッカン</t>
    </rPh>
    <phoneticPr fontId="2"/>
  </si>
  <si>
    <t>自然観察を通して東京の豊かな自然を体感し総合的な時間としてフィールドワークを学ぶ</t>
    <rPh sb="0" eb="4">
      <t>シゼンカンサツ</t>
    </rPh>
    <rPh sb="5" eb="6">
      <t>トオ</t>
    </rPh>
    <rPh sb="8" eb="10">
      <t>トウキョウ</t>
    </rPh>
    <rPh sb="20" eb="23">
      <t>ソウゴウテキ</t>
    </rPh>
    <rPh sb="24" eb="26">
      <t>ジカン</t>
    </rPh>
    <rPh sb="38" eb="39">
      <t>マナ</t>
    </rPh>
    <phoneticPr fontId="2"/>
  </si>
  <si>
    <t>今回は
キャンセル</t>
    <rPh sb="0" eb="2">
      <t>コンカイ</t>
    </rPh>
    <phoneticPr fontId="2"/>
  </si>
  <si>
    <t>運営協力金（外部案件：実践学園高等学校高尾山自然観察講座）</t>
    <rPh sb="0" eb="5">
      <t>ウンエイキョウリョクキン</t>
    </rPh>
    <rPh sb="6" eb="10">
      <t>ガイブアンケン</t>
    </rPh>
    <rPh sb="11" eb="13">
      <t>ジッセン</t>
    </rPh>
    <rPh sb="13" eb="15">
      <t>ガクエン</t>
    </rPh>
    <rPh sb="15" eb="17">
      <t>コウトウ</t>
    </rPh>
    <rPh sb="17" eb="19">
      <t>ガッコウ</t>
    </rPh>
    <rPh sb="19" eb="22">
      <t>タカオサン</t>
    </rPh>
    <rPh sb="22" eb="24">
      <t>シゼン</t>
    </rPh>
    <rPh sb="24" eb="26">
      <t>カンサツ</t>
    </rPh>
    <rPh sb="26" eb="28">
      <t>コウザ</t>
    </rPh>
    <phoneticPr fontId="2"/>
  </si>
  <si>
    <t>高橋喜蔵</t>
    <rPh sb="0" eb="4">
      <t>タカハシキゾウ</t>
    </rPh>
    <phoneticPr fontId="2"/>
  </si>
  <si>
    <t>高橋喜蔵（統括）</t>
    <rPh sb="0" eb="4">
      <t>タカハシキゾウ</t>
    </rPh>
    <rPh sb="5" eb="7">
      <t>トウカツ</t>
    </rPh>
    <phoneticPr fontId="2"/>
  </si>
  <si>
    <t>長谷川守、小川里花、吉原邦男、谷井ちか子、丹野修、仲田昌子、髙橋まり子、宮入芳雄、小勝眞佐枝</t>
    <rPh sb="0" eb="4">
      <t>ハセガワマモル</t>
    </rPh>
    <rPh sb="5" eb="9">
      <t>オガワリカ</t>
    </rPh>
    <rPh sb="10" eb="14">
      <t>ヨシワラクニオ</t>
    </rPh>
    <rPh sb="15" eb="17">
      <t>タニイ</t>
    </rPh>
    <rPh sb="19" eb="20">
      <t>コ</t>
    </rPh>
    <rPh sb="21" eb="24">
      <t>タンノオサム</t>
    </rPh>
    <rPh sb="25" eb="29">
      <t>ナカタマサコ</t>
    </rPh>
    <rPh sb="30" eb="32">
      <t>タカハシ</t>
    </rPh>
    <rPh sb="34" eb="35">
      <t>コ</t>
    </rPh>
    <rPh sb="36" eb="40">
      <t>ミヤイリヨシオ</t>
    </rPh>
    <rPh sb="41" eb="46">
      <t>コカツマサエ</t>
    </rPh>
    <phoneticPr fontId="2"/>
  </si>
  <si>
    <r>
      <t>6/17</t>
    </r>
    <r>
      <rPr>
        <sz val="12"/>
        <color rgb="FFFF0000"/>
        <rFont val="ＭＳ Ｐゴシック"/>
        <family val="3"/>
        <charset val="128"/>
        <scheme val="minor"/>
      </rPr>
      <t>コロナ中止</t>
    </r>
    <r>
      <rPr>
        <sz val="12"/>
        <rFont val="ＭＳ Ｐゴシック"/>
        <family val="3"/>
        <charset val="128"/>
        <scheme val="minor"/>
      </rPr>
      <t xml:space="preserve">
11/12実施</t>
    </r>
    <rPh sb="7" eb="9">
      <t>チュウシ</t>
    </rPh>
    <rPh sb="15" eb="17">
      <t>ジッシ</t>
    </rPh>
    <phoneticPr fontId="2"/>
  </si>
  <si>
    <t>運営協力金（ふれあい：高尾山紅葉ハイキング）</t>
    <rPh sb="0" eb="5">
      <t>ウンエイキョウリョクキン</t>
    </rPh>
    <rPh sb="11" eb="16">
      <t>タカオサンコウヨウ</t>
    </rPh>
    <phoneticPr fontId="2"/>
  </si>
  <si>
    <t>山口茂</t>
    <rPh sb="0" eb="3">
      <t>ヤマグチシゲル</t>
    </rPh>
    <phoneticPr fontId="2"/>
  </si>
  <si>
    <t>中止補填金（ふれあい：奥高尾初冬の眺望を楽しむハイキング）</t>
    <rPh sb="0" eb="5">
      <t>チュウシホテンキン</t>
    </rPh>
    <rPh sb="11" eb="14">
      <t>オクタカオ</t>
    </rPh>
    <rPh sb="14" eb="16">
      <t>ショトウ</t>
    </rPh>
    <rPh sb="17" eb="19">
      <t>チョウボウ</t>
    </rPh>
    <rPh sb="20" eb="21">
      <t>タノ</t>
    </rPh>
    <phoneticPr fontId="2"/>
  </si>
  <si>
    <t>石川雄一</t>
    <rPh sb="0" eb="4">
      <t>イシカワユウイチ</t>
    </rPh>
    <phoneticPr fontId="2"/>
  </si>
  <si>
    <t>瀬川真治、陣野益実、福田正男</t>
    <rPh sb="0" eb="4">
      <t>セガワシンジ</t>
    </rPh>
    <rPh sb="5" eb="7">
      <t>ジンノ</t>
    </rPh>
    <rPh sb="7" eb="9">
      <t>マスミ</t>
    </rPh>
    <rPh sb="10" eb="14">
      <t>フクダマサオ</t>
    </rPh>
    <phoneticPr fontId="2"/>
  </si>
  <si>
    <t>山口茂、原田、小日向、瀧浪、吉田</t>
    <rPh sb="0" eb="3">
      <t>ヤマグチシゲル</t>
    </rPh>
    <rPh sb="4" eb="6">
      <t>ハラダ</t>
    </rPh>
    <rPh sb="7" eb="10">
      <t>オビナタ</t>
    </rPh>
    <rPh sb="11" eb="13">
      <t>タキナミ</t>
    </rPh>
    <rPh sb="14" eb="16">
      <t>ヨシダ</t>
    </rPh>
    <phoneticPr fontId="2"/>
  </si>
  <si>
    <t>伊藤、三井大造、（体験）久保</t>
    <rPh sb="0" eb="2">
      <t>イトウ</t>
    </rPh>
    <rPh sb="3" eb="5">
      <t>ミツイ</t>
    </rPh>
    <rPh sb="5" eb="7">
      <t>ダイゾウ</t>
    </rPh>
    <rPh sb="9" eb="11">
      <t>タイケン</t>
    </rPh>
    <rPh sb="12" eb="14">
      <t>クボ</t>
    </rPh>
    <phoneticPr fontId="2"/>
  </si>
  <si>
    <t>荒天中止</t>
    <rPh sb="0" eb="4">
      <t>コウテンチュウシ</t>
    </rPh>
    <phoneticPr fontId="2"/>
  </si>
  <si>
    <t>予定なし</t>
    <rPh sb="0" eb="2">
      <t>ヨテイ</t>
    </rPh>
    <phoneticPr fontId="2"/>
  </si>
  <si>
    <t>11/14報告</t>
    <rPh sb="5" eb="7">
      <t>ホウコク</t>
    </rPh>
    <phoneticPr fontId="2"/>
  </si>
  <si>
    <t>ふれあい推進事業事前検討会資料コピー代</t>
    <rPh sb="4" eb="8">
      <t>スイシンジギョウ</t>
    </rPh>
    <rPh sb="8" eb="13">
      <t>ジゼンケントウカイ</t>
    </rPh>
    <rPh sb="13" eb="15">
      <t>シリョウ</t>
    </rPh>
    <rPh sb="18" eb="19">
      <t>ダイ</t>
    </rPh>
    <phoneticPr fontId="2"/>
  </si>
  <si>
    <t>長谷川守</t>
    <rPh sb="0" eb="4">
      <t>ハセガワマモル</t>
    </rPh>
    <phoneticPr fontId="2"/>
  </si>
  <si>
    <t>熊木秀幸</t>
    <rPh sb="0" eb="4">
      <t>クマキヒデユキ</t>
    </rPh>
    <phoneticPr fontId="2"/>
  </si>
  <si>
    <t>熊木秀幸(統括)、谷井ちか子、内藤公雄、飯塚義則、丹野修</t>
    <rPh sb="0" eb="4">
      <t>クマキヒデユキ</t>
    </rPh>
    <rPh sb="5" eb="7">
      <t>トウカツ</t>
    </rPh>
    <rPh sb="9" eb="11">
      <t>タニイ</t>
    </rPh>
    <rPh sb="13" eb="14">
      <t>コ</t>
    </rPh>
    <rPh sb="15" eb="17">
      <t>ナイトウ</t>
    </rPh>
    <rPh sb="17" eb="19">
      <t>キミオ</t>
    </rPh>
    <rPh sb="20" eb="24">
      <t>イイヅカヨシノリ</t>
    </rPh>
    <rPh sb="25" eb="27">
      <t>タンノ</t>
    </rPh>
    <rPh sb="27" eb="28">
      <t>オサム</t>
    </rPh>
    <phoneticPr fontId="2"/>
  </si>
  <si>
    <t>運営協力金（ふれあい：氷の華「シモバシラ」と富士山の展望）</t>
    <rPh sb="0" eb="5">
      <t>ウンエイキョウリョクキン</t>
    </rPh>
    <rPh sb="11" eb="12">
      <t>コオリ</t>
    </rPh>
    <rPh sb="13" eb="14">
      <t>ハナ</t>
    </rPh>
    <rPh sb="22" eb="25">
      <t>フジサン</t>
    </rPh>
    <rPh sb="26" eb="28">
      <t>テンボウ</t>
    </rPh>
    <phoneticPr fontId="2"/>
  </si>
  <si>
    <t>葛西宗紀
（安久正敏）</t>
    <rPh sb="0" eb="2">
      <t>カサイ</t>
    </rPh>
    <rPh sb="2" eb="3">
      <t>シュウ</t>
    </rPh>
    <rPh sb="3" eb="4">
      <t>キ</t>
    </rPh>
    <rPh sb="6" eb="10">
      <t>アンキュウマサトシ</t>
    </rPh>
    <phoneticPr fontId="2"/>
  </si>
  <si>
    <t>鍛冶健二郎、得能寿子、
（体験）：三井大造、室伏憲治</t>
    <rPh sb="0" eb="5">
      <t>カジケンジロウ</t>
    </rPh>
    <rPh sb="6" eb="8">
      <t>トクノウ</t>
    </rPh>
    <rPh sb="8" eb="10">
      <t>ヒサコ</t>
    </rPh>
    <rPh sb="13" eb="15">
      <t>タイケン</t>
    </rPh>
    <rPh sb="17" eb="21">
      <t>ミツイダイゾウ</t>
    </rPh>
    <rPh sb="22" eb="24">
      <t>ムロフシ</t>
    </rPh>
    <rPh sb="24" eb="26">
      <t>ケンジ</t>
    </rPh>
    <phoneticPr fontId="2"/>
  </si>
  <si>
    <t>2月</t>
    <rPh sb="1" eb="2">
      <t>ガツ</t>
    </rPh>
    <phoneticPr fontId="2"/>
  </si>
  <si>
    <t>5名（＠6000）</t>
    <rPh sb="1" eb="2">
      <t>メイ</t>
    </rPh>
    <phoneticPr fontId="2"/>
  </si>
  <si>
    <t>運営協力金（ふれあい：相模湖から小仏城山を経て高尾山）</t>
    <rPh sb="0" eb="5">
      <t>ウンエイキョウリョクキン</t>
    </rPh>
    <rPh sb="11" eb="14">
      <t>サガミコ</t>
    </rPh>
    <rPh sb="16" eb="18">
      <t>コボトケ</t>
    </rPh>
    <rPh sb="18" eb="20">
      <t>シロヤマ</t>
    </rPh>
    <rPh sb="21" eb="22">
      <t>ヘ</t>
    </rPh>
    <rPh sb="23" eb="26">
      <t>タカオサン</t>
    </rPh>
    <phoneticPr fontId="2"/>
  </si>
  <si>
    <t>藤岡眞</t>
    <rPh sb="0" eb="3">
      <t>フジオカシン</t>
    </rPh>
    <phoneticPr fontId="2"/>
  </si>
  <si>
    <t>瀬川真治</t>
    <rPh sb="0" eb="4">
      <t>セガワシンジ</t>
    </rPh>
    <phoneticPr fontId="2"/>
  </si>
  <si>
    <t>藤岡眞、長谷川守、横井行男、小川里花、古谷一祐</t>
    <rPh sb="0" eb="3">
      <t>フジオカシン</t>
    </rPh>
    <rPh sb="4" eb="8">
      <t>ハセガワマモル</t>
    </rPh>
    <rPh sb="9" eb="13">
      <t>ヨコイユクオ</t>
    </rPh>
    <rPh sb="14" eb="18">
      <t>オガワリカ</t>
    </rPh>
    <rPh sb="19" eb="23">
      <t>フルヤカズマサ</t>
    </rPh>
    <phoneticPr fontId="2"/>
  </si>
  <si>
    <t>脇本和幸、福山容子</t>
    <rPh sb="0" eb="4">
      <t>ワキモトカズユキ</t>
    </rPh>
    <rPh sb="5" eb="9">
      <t>フクヤマヨウコ</t>
    </rPh>
    <phoneticPr fontId="2"/>
  </si>
  <si>
    <t>瀬川真治、長谷川守、吉原邦男、内藤公雄、三井大造、小勝眞佐枝、高橋喜蔵、飯塚義則、谷井ちか子、中垣成、伊藤克博、丹野修、安田英司、臼井治子、小川里花、丸山正、横井行男</t>
    <rPh sb="0" eb="4">
      <t>セガワシンジ</t>
    </rPh>
    <rPh sb="5" eb="9">
      <t>ハセガワマモル</t>
    </rPh>
    <rPh sb="10" eb="12">
      <t>ヨシハラ</t>
    </rPh>
    <rPh sb="12" eb="14">
      <t>クニオ</t>
    </rPh>
    <rPh sb="15" eb="19">
      <t>ナイトウキミオ</t>
    </rPh>
    <rPh sb="20" eb="24">
      <t>ミツイダイゾウ</t>
    </rPh>
    <rPh sb="25" eb="30">
      <t>コカツマサエ</t>
    </rPh>
    <rPh sb="31" eb="35">
      <t>タカハシキゾウ</t>
    </rPh>
    <rPh sb="36" eb="40">
      <t>イイヅカヨシノリ</t>
    </rPh>
    <rPh sb="41" eb="43">
      <t>タニイ</t>
    </rPh>
    <rPh sb="45" eb="46">
      <t>コ</t>
    </rPh>
    <rPh sb="47" eb="49">
      <t>ナカガキ</t>
    </rPh>
    <rPh sb="49" eb="50">
      <t>セイ</t>
    </rPh>
    <rPh sb="51" eb="53">
      <t>イトウ</t>
    </rPh>
    <rPh sb="53" eb="55">
      <t>カツヒロ</t>
    </rPh>
    <rPh sb="56" eb="58">
      <t>タンノ</t>
    </rPh>
    <rPh sb="58" eb="59">
      <t>オサム</t>
    </rPh>
    <rPh sb="60" eb="62">
      <t>ヤスダ</t>
    </rPh>
    <rPh sb="62" eb="64">
      <t>エイジ</t>
    </rPh>
    <rPh sb="65" eb="67">
      <t>ウスイ</t>
    </rPh>
    <rPh sb="67" eb="69">
      <t>ハルコ</t>
    </rPh>
    <rPh sb="70" eb="72">
      <t>オガワ</t>
    </rPh>
    <rPh sb="72" eb="74">
      <t>リカ</t>
    </rPh>
    <rPh sb="75" eb="77">
      <t>マルヤマ</t>
    </rPh>
    <rPh sb="77" eb="78">
      <t>タダシ</t>
    </rPh>
    <rPh sb="79" eb="81">
      <t>ヨコイ</t>
    </rPh>
    <rPh sb="81" eb="83">
      <t>ユキオ</t>
    </rPh>
    <phoneticPr fontId="2"/>
  </si>
  <si>
    <t>脇本和幸</t>
    <rPh sb="0" eb="2">
      <t>ワキモト</t>
    </rPh>
    <rPh sb="2" eb="4">
      <t>カズユキ</t>
    </rPh>
    <phoneticPr fontId="2"/>
  </si>
  <si>
    <t>長谷川守</t>
    <rPh sb="0" eb="4">
      <t>ハセガワマモル</t>
    </rPh>
    <phoneticPr fontId="2"/>
  </si>
  <si>
    <t>NO</t>
    <phoneticPr fontId="2"/>
  </si>
  <si>
    <t>FITへの返還</t>
    <rPh sb="5" eb="7">
      <t>ヘンカン</t>
    </rPh>
    <phoneticPr fontId="2"/>
  </si>
  <si>
    <t>FIT会計へ</t>
    <rPh sb="3" eb="5">
      <t>カイケイ</t>
    </rPh>
    <phoneticPr fontId="2"/>
  </si>
  <si>
    <t>FIT会計へ返金</t>
    <rPh sb="3" eb="5">
      <t>カイケイ</t>
    </rPh>
    <rPh sb="6" eb="8">
      <t>ヘンキン</t>
    </rPh>
    <phoneticPr fontId="2"/>
  </si>
  <si>
    <t>活動促進費等の未執行（コロナ中止）分</t>
    <rPh sb="0" eb="2">
      <t>カツドウ</t>
    </rPh>
    <rPh sb="2" eb="5">
      <t>ソクシンヒ</t>
    </rPh>
    <rPh sb="5" eb="6">
      <t>トウ</t>
    </rPh>
    <rPh sb="7" eb="10">
      <t>ミシッコウ</t>
    </rPh>
    <rPh sb="14" eb="16">
      <t>チュウシ</t>
    </rPh>
    <rPh sb="17" eb="18">
      <t>ブン</t>
    </rPh>
    <phoneticPr fontId="2"/>
  </si>
  <si>
    <t>前年度繰越金から充当</t>
    <rPh sb="0" eb="3">
      <t>ゼンネンド</t>
    </rPh>
    <rPh sb="3" eb="6">
      <t>クリコシキン</t>
    </rPh>
    <rPh sb="8" eb="10">
      <t>ジュウトウ</t>
    </rPh>
    <phoneticPr fontId="2"/>
  </si>
  <si>
    <t>次年度繰越金</t>
    <rPh sb="0" eb="3">
      <t>ジネンド</t>
    </rPh>
    <rPh sb="3" eb="6">
      <t>クリコシキン</t>
    </rPh>
    <phoneticPr fontId="2"/>
  </si>
  <si>
    <t>中止補填金（ふれあい：春の親子自然観察会）</t>
    <rPh sb="0" eb="2">
      <t>チュウシ</t>
    </rPh>
    <rPh sb="2" eb="5">
      <t>ホテンキン</t>
    </rPh>
    <rPh sb="11" eb="12">
      <t>ハル</t>
    </rPh>
    <phoneticPr fontId="2"/>
  </si>
  <si>
    <t>中止補填金（ふれあい：春の健康ハイキング）</t>
    <rPh sb="0" eb="5">
      <t>チュウシホテンキン</t>
    </rPh>
    <rPh sb="11" eb="12">
      <t>ハル</t>
    </rPh>
    <rPh sb="13" eb="15">
      <t>ケンコウ</t>
    </rPh>
    <phoneticPr fontId="2"/>
  </si>
  <si>
    <t>2/12予定</t>
    <rPh sb="3" eb="5">
      <t>ヨテイ</t>
    </rPh>
    <phoneticPr fontId="2"/>
  </si>
  <si>
    <t>運営協力金（外部案件：都立桜修館中等教育学校フィールドワーク）</t>
    <rPh sb="0" eb="5">
      <t>ウンエイキョウリョクキン</t>
    </rPh>
    <rPh sb="6" eb="10">
      <t>ガイブアンケン</t>
    </rPh>
    <rPh sb="11" eb="13">
      <t>トリツ</t>
    </rPh>
    <rPh sb="13" eb="16">
      <t>オウシュウカン</t>
    </rPh>
    <rPh sb="16" eb="18">
      <t>チュウトウ</t>
    </rPh>
    <rPh sb="18" eb="20">
      <t>キョウイク</t>
    </rPh>
    <rPh sb="20" eb="22">
      <t>ガッコウ</t>
    </rPh>
    <phoneticPr fontId="2"/>
  </si>
  <si>
    <t>森林ふれあい推進事業年間計画表印刷（2000部）・事務用品代</t>
    <rPh sb="0" eb="2">
      <t>シンリン</t>
    </rPh>
    <rPh sb="6" eb="10">
      <t>スイシンジギョウ</t>
    </rPh>
    <rPh sb="10" eb="12">
      <t>ネンカン</t>
    </rPh>
    <rPh sb="12" eb="14">
      <t>ケイカク</t>
    </rPh>
    <rPh sb="14" eb="15">
      <t>ヒョウ</t>
    </rPh>
    <rPh sb="15" eb="17">
      <t>インサツ</t>
    </rPh>
    <rPh sb="22" eb="23">
      <t>ブ</t>
    </rPh>
    <rPh sb="25" eb="29">
      <t>ジムヨウヒン</t>
    </rPh>
    <rPh sb="29" eb="30">
      <t>ダイ</t>
    </rPh>
    <phoneticPr fontId="2"/>
  </si>
  <si>
    <t>中止補填金（ふれあい：魅力満載・冬の高尾山を歩く）</t>
    <rPh sb="0" eb="2">
      <t>チュウシ</t>
    </rPh>
    <rPh sb="2" eb="4">
      <t>ホテン</t>
    </rPh>
    <rPh sb="4" eb="5">
      <t>キン</t>
    </rPh>
    <rPh sb="11" eb="15">
      <t>ミリョクマンサイ</t>
    </rPh>
    <rPh sb="16" eb="17">
      <t>フユ</t>
    </rPh>
    <rPh sb="18" eb="21">
      <t>タカオサン</t>
    </rPh>
    <rPh sb="22" eb="23">
      <t>アル</t>
    </rPh>
    <phoneticPr fontId="2"/>
  </si>
  <si>
    <t>葛西宗紀（諏訪知子）</t>
    <rPh sb="0" eb="2">
      <t>カサイ</t>
    </rPh>
    <rPh sb="2" eb="4">
      <t>ムネノリ</t>
    </rPh>
    <rPh sb="5" eb="7">
      <t>スワ</t>
    </rPh>
    <rPh sb="7" eb="9">
      <t>トモコ</t>
    </rPh>
    <phoneticPr fontId="2"/>
  </si>
  <si>
    <t>２/12予定</t>
    <rPh sb="4" eb="6">
      <t>ヨテイ</t>
    </rPh>
    <phoneticPr fontId="2"/>
  </si>
  <si>
    <t>コロナ対策用品(滅菌ガーゼ外)代</t>
    <rPh sb="3" eb="5">
      <t>タイサク</t>
    </rPh>
    <rPh sb="5" eb="7">
      <t>ヨウヒン</t>
    </rPh>
    <rPh sb="8" eb="10">
      <t>メッキン</t>
    </rPh>
    <rPh sb="13" eb="14">
      <t>ホカ</t>
    </rPh>
    <rPh sb="15" eb="16">
      <t>ダイ</t>
    </rPh>
    <phoneticPr fontId="2"/>
  </si>
  <si>
    <t>安全対策用品（ロープ外）代</t>
    <rPh sb="0" eb="4">
      <t>アンゼンタイサク</t>
    </rPh>
    <rPh sb="4" eb="5">
      <t>ヨウ</t>
    </rPh>
    <rPh sb="5" eb="6">
      <t>ヒン</t>
    </rPh>
    <rPh sb="10" eb="11">
      <t>ホカ</t>
    </rPh>
    <rPh sb="12" eb="13">
      <t>ダイ</t>
    </rPh>
    <phoneticPr fontId="2"/>
  </si>
  <si>
    <t>コロナ対策用品(非接触体温計外）代</t>
    <rPh sb="3" eb="5">
      <t>タイサク</t>
    </rPh>
    <rPh sb="5" eb="7">
      <t>ヨウヒン</t>
    </rPh>
    <rPh sb="8" eb="9">
      <t>ヒ</t>
    </rPh>
    <rPh sb="9" eb="11">
      <t>セッショク</t>
    </rPh>
    <rPh sb="11" eb="14">
      <t>タイオンケイ</t>
    </rPh>
    <rPh sb="14" eb="15">
      <t>ホカ</t>
    </rPh>
    <rPh sb="16" eb="17">
      <t>ダイ</t>
    </rPh>
    <phoneticPr fontId="2"/>
  </si>
  <si>
    <t>施設使用料（年度末精算確定）</t>
    <rPh sb="0" eb="2">
      <t>シセツ</t>
    </rPh>
    <rPh sb="2" eb="4">
      <t>シヨウ</t>
    </rPh>
    <rPh sb="4" eb="5">
      <t>リョウ</t>
    </rPh>
    <rPh sb="6" eb="11">
      <t>ネンドマツセイサン</t>
    </rPh>
    <rPh sb="11" eb="13">
      <t>カクテイ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</si>
</sst>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m/d;@"/>
    <numFmt numFmtId="177" formatCode="#,##0_ ;[Red]\-#,##0\ "/>
    <numFmt numFmtId="178" formatCode="#,##0_);[Red]\(#,##0\)"/>
    <numFmt numFmtId="179" formatCode="yyyy/mm/dd"/>
    <numFmt numFmtId="180" formatCode="[$￥-411]#,##0;[Red]\-[$￥-411]#,##0"/>
    <numFmt numFmtId="181" formatCode="#,###&quot;名&quot;"/>
    <numFmt numFmtId="182" formatCode="m/d;@"/>
    <numFmt numFmtId="183" formatCode="#,##0_ "/>
  </numFmts>
  <fonts count="17">
    <font>
      <sz val="10"/>
      <name val="MS PGothic"/>
      <family val="3"/>
    </font>
    <font>
      <sz val="11"/>
      <color indexed="8"/>
      <name val="ＭＳ Ｐゴシック"/>
      <family val="3"/>
      <charset val="128"/>
    </font>
    <font>
      <sz val="6"/>
      <name val="ＭＳ Ｐゴシック"/>
      <family val="3"/>
      <charset val="128"/>
    </font>
    <font>
      <sz val="11"/>
      <color indexed="8"/>
      <name val="ＭＳ Ｐゴシック"/>
      <family val="3"/>
      <charset val="128"/>
      <scheme val="minor"/>
    </font>
    <font>
      <sz val="9"/>
      <color indexed="8"/>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theme="8" tint="-0.499984740745262"/>
      <name val="ＭＳ Ｐゴシック"/>
      <family val="3"/>
      <charset val="128"/>
      <scheme val="minor"/>
    </font>
    <font>
      <sz val="12"/>
      <color rgb="FFFF0000"/>
      <name val="ＭＳ Ｐゴシック"/>
      <family val="3"/>
      <charset val="128"/>
      <scheme val="minor"/>
    </font>
    <font>
      <sz val="8"/>
      <color indexed="8"/>
      <name val="ＭＳ Ｐゴシック"/>
      <family val="3"/>
      <charset val="128"/>
    </font>
    <font>
      <sz val="9"/>
      <name val="ＭＳ Ｐゴシック"/>
      <family val="3"/>
      <charset val="128"/>
    </font>
    <font>
      <sz val="10"/>
      <name val="MS PGothic"/>
      <family val="3"/>
    </font>
    <font>
      <sz val="6"/>
      <name val="ＭＳ Ｐゴシック"/>
      <family val="3"/>
      <charset val="128"/>
      <scheme val="minor"/>
    </font>
    <font>
      <sz val="11"/>
      <color rgb="FFFF0000"/>
      <name val="ＭＳ Ｐゴシック"/>
      <family val="3"/>
      <charset val="128"/>
    </font>
  </fonts>
  <fills count="4">
    <fill>
      <patternFill patternType="none"/>
    </fill>
    <fill>
      <patternFill patternType="gray125"/>
    </fill>
    <fill>
      <patternFill patternType="solid">
        <fgColor indexed="22"/>
        <bgColor indexed="42"/>
      </patternFill>
    </fill>
    <fill>
      <patternFill patternType="solid">
        <fgColor theme="0" tint="-0.14999847407452621"/>
        <bgColor indexed="64"/>
      </patternFill>
    </fill>
  </fills>
  <borders count="7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64"/>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64"/>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64"/>
      </top>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64"/>
      </top>
      <bottom style="thin">
        <color indexed="64"/>
      </bottom>
      <diagonal/>
    </border>
    <border>
      <left style="hair">
        <color indexed="8"/>
      </left>
      <right style="hair">
        <color indexed="8"/>
      </right>
      <top/>
      <bottom style="hair">
        <color indexed="8"/>
      </bottom>
      <diagonal/>
    </border>
    <border>
      <left style="thin">
        <color indexed="64"/>
      </left>
      <right style="thin">
        <color indexed="64"/>
      </right>
      <top style="thin">
        <color indexed="8"/>
      </top>
      <bottom style="thin">
        <color indexed="8"/>
      </bottom>
      <diagonal/>
    </border>
    <border>
      <left style="hair">
        <color indexed="8"/>
      </left>
      <right style="hair">
        <color indexed="8"/>
      </right>
      <top style="hair">
        <color indexed="8"/>
      </top>
      <bottom/>
      <diagonal/>
    </border>
    <border>
      <left style="thin">
        <color indexed="8"/>
      </left>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right style="hair">
        <color indexed="8"/>
      </right>
      <top/>
      <bottom/>
      <diagonal/>
    </border>
    <border>
      <left/>
      <right style="hair">
        <color indexed="8"/>
      </right>
      <top style="hair">
        <color indexed="8"/>
      </top>
      <bottom style="hair">
        <color indexed="8"/>
      </bottom>
      <diagonal/>
    </border>
    <border>
      <left/>
      <right/>
      <top style="hair">
        <color indexed="64"/>
      </top>
      <bottom/>
      <diagonal/>
    </border>
    <border>
      <left style="hair">
        <color indexed="64"/>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8"/>
      </right>
      <top/>
      <bottom style="hair">
        <color indexed="8"/>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8"/>
      </left>
      <right style="hair">
        <color indexed="8"/>
      </right>
      <top style="hair">
        <color indexed="64"/>
      </top>
      <bottom style="hair">
        <color indexed="8"/>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bottom style="thin">
        <color indexed="8"/>
      </bottom>
      <diagonal/>
    </border>
    <border>
      <left/>
      <right style="hair">
        <color indexed="8"/>
      </right>
      <top style="hair">
        <color indexed="8"/>
      </top>
      <bottom/>
      <diagonal/>
    </border>
    <border>
      <left/>
      <right style="hair">
        <color indexed="8"/>
      </right>
      <top style="hair">
        <color indexed="64"/>
      </top>
      <bottom style="hair">
        <color indexed="8"/>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1" fillId="0" borderId="0">
      <alignment vertical="center"/>
    </xf>
    <xf numFmtId="38" fontId="14" fillId="0" borderId="0" applyFont="0" applyFill="0" applyBorder="0" applyAlignment="0" applyProtection="0">
      <alignment vertical="center"/>
    </xf>
  </cellStyleXfs>
  <cellXfs count="314">
    <xf numFmtId="0" fontId="0" fillId="0" borderId="0" xfId="0"/>
    <xf numFmtId="0" fontId="1" fillId="0" borderId="0" xfId="1">
      <alignment vertical="center"/>
    </xf>
    <xf numFmtId="0" fontId="1" fillId="0" borderId="1" xfId="1" applyBorder="1">
      <alignment vertical="center"/>
    </xf>
    <xf numFmtId="0" fontId="1" fillId="0" borderId="1" xfId="1" applyFont="1" applyBorder="1" applyAlignment="1">
      <alignment vertical="center" shrinkToFit="1"/>
    </xf>
    <xf numFmtId="0" fontId="1" fillId="0" borderId="1" xfId="1" applyFont="1" applyBorder="1" applyAlignment="1">
      <alignment horizontal="center" vertical="center"/>
    </xf>
    <xf numFmtId="0" fontId="1" fillId="0" borderId="1" xfId="1" applyFont="1" applyBorder="1" applyAlignment="1">
      <alignment horizontal="left" vertical="center" wrapText="1"/>
    </xf>
    <xf numFmtId="177" fontId="1" fillId="0" borderId="1" xfId="1" applyNumberFormat="1" applyBorder="1" applyAlignment="1">
      <alignment horizontal="right" vertical="center" wrapText="1"/>
    </xf>
    <xf numFmtId="177" fontId="1" fillId="2" borderId="1" xfId="1" applyNumberFormat="1" applyFill="1" applyBorder="1" applyAlignment="1">
      <alignment horizontal="right" vertical="center"/>
    </xf>
    <xf numFmtId="0" fontId="1" fillId="0" borderId="1" xfId="1" applyFont="1" applyBorder="1" applyAlignment="1">
      <alignment vertical="center" wrapText="1"/>
    </xf>
    <xf numFmtId="0" fontId="1" fillId="0" borderId="2" xfId="1" applyBorder="1" applyAlignment="1">
      <alignment horizontal="left" vertical="center" wrapText="1"/>
    </xf>
    <xf numFmtId="177" fontId="1" fillId="0" borderId="3" xfId="1" applyNumberFormat="1" applyBorder="1" applyAlignment="1">
      <alignment horizontal="right" vertical="center" wrapText="1"/>
    </xf>
    <xf numFmtId="0" fontId="1" fillId="0" borderId="3" xfId="1" applyBorder="1" applyAlignment="1">
      <alignment horizontal="left" vertical="center" wrapText="1"/>
    </xf>
    <xf numFmtId="0" fontId="1" fillId="0" borderId="4" xfId="1" applyBorder="1">
      <alignment vertical="center"/>
    </xf>
    <xf numFmtId="0" fontId="1" fillId="0" borderId="5" xfId="1" applyFont="1" applyBorder="1" applyAlignment="1">
      <alignment horizontal="left" vertical="center" wrapText="1"/>
    </xf>
    <xf numFmtId="177" fontId="1" fillId="0" borderId="6" xfId="1" applyNumberFormat="1" applyBorder="1" applyAlignment="1">
      <alignment horizontal="right" vertical="center"/>
    </xf>
    <xf numFmtId="177" fontId="1" fillId="0" borderId="1" xfId="1" applyNumberFormat="1" applyBorder="1" applyAlignment="1">
      <alignment horizontal="right" vertical="center"/>
    </xf>
    <xf numFmtId="177" fontId="1" fillId="0" borderId="1" xfId="1" applyNumberFormat="1" applyFill="1" applyBorder="1" applyAlignment="1">
      <alignment horizontal="right" vertical="center"/>
    </xf>
    <xf numFmtId="0" fontId="3" fillId="0" borderId="0" xfId="1" applyFont="1" applyAlignment="1">
      <alignment horizontal="center" vertical="center"/>
    </xf>
    <xf numFmtId="0" fontId="3" fillId="0" borderId="0" xfId="1" applyFont="1" applyFill="1" applyBorder="1" applyAlignment="1">
      <alignment horizontal="center" vertical="center"/>
    </xf>
    <xf numFmtId="0" fontId="3" fillId="0" borderId="7" xfId="1" applyFont="1" applyFill="1" applyBorder="1" applyAlignment="1">
      <alignment horizontal="center" vertical="center"/>
    </xf>
    <xf numFmtId="0" fontId="4" fillId="0" borderId="8"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178" fontId="3" fillId="0" borderId="0" xfId="1" applyNumberFormat="1" applyFont="1" applyBorder="1" applyAlignment="1">
      <alignment horizontal="center" vertical="center"/>
    </xf>
    <xf numFmtId="0" fontId="5" fillId="0" borderId="0" xfId="0" applyFont="1" applyBorder="1" applyAlignment="1">
      <alignment horizontal="center" vertical="center"/>
    </xf>
    <xf numFmtId="177" fontId="3" fillId="0" borderId="11" xfId="1" applyNumberFormat="1" applyFont="1" applyBorder="1" applyAlignment="1">
      <alignment horizontal="center" vertical="center"/>
    </xf>
    <xf numFmtId="178" fontId="3" fillId="0" borderId="11" xfId="1" applyNumberFormat="1" applyFont="1" applyBorder="1" applyAlignment="1">
      <alignment horizontal="center" vertical="center"/>
    </xf>
    <xf numFmtId="0" fontId="3" fillId="0" borderId="0" xfId="1" applyFont="1" applyAlignment="1">
      <alignment vertical="center"/>
    </xf>
    <xf numFmtId="177" fontId="3" fillId="0" borderId="1" xfId="1" applyNumberFormat="1" applyFont="1" applyBorder="1" applyAlignment="1">
      <alignment vertical="center"/>
    </xf>
    <xf numFmtId="178" fontId="3" fillId="0" borderId="0" xfId="1" applyNumberFormat="1" applyFont="1" applyBorder="1" applyAlignment="1">
      <alignment vertical="center"/>
    </xf>
    <xf numFmtId="177" fontId="3" fillId="0" borderId="2" xfId="1" applyNumberFormat="1" applyFont="1" applyBorder="1" applyAlignment="1">
      <alignment vertical="center"/>
    </xf>
    <xf numFmtId="177" fontId="3" fillId="0" borderId="4" xfId="1" applyNumberFormat="1" applyFont="1" applyBorder="1" applyAlignment="1">
      <alignment vertical="center"/>
    </xf>
    <xf numFmtId="178" fontId="3" fillId="0" borderId="11" xfId="1" applyNumberFormat="1" applyFont="1" applyBorder="1" applyAlignment="1">
      <alignment vertical="center"/>
    </xf>
    <xf numFmtId="177" fontId="3" fillId="0" borderId="0" xfId="1" applyNumberFormat="1" applyFont="1" applyAlignment="1">
      <alignment vertical="center"/>
    </xf>
    <xf numFmtId="178" fontId="6" fillId="0" borderId="15" xfId="0" applyNumberFormat="1" applyFont="1" applyBorder="1" applyAlignment="1">
      <alignment vertical="center" shrinkToFit="1"/>
    </xf>
    <xf numFmtId="178" fontId="4" fillId="0" borderId="17" xfId="1" applyNumberFormat="1" applyFont="1" applyBorder="1" applyAlignment="1">
      <alignment vertical="center"/>
    </xf>
    <xf numFmtId="177" fontId="3" fillId="0" borderId="3" xfId="1" applyNumberFormat="1" applyFont="1" applyBorder="1" applyAlignment="1">
      <alignment vertical="center"/>
    </xf>
    <xf numFmtId="0" fontId="7" fillId="0" borderId="0" xfId="0" applyFont="1"/>
    <xf numFmtId="0" fontId="7" fillId="0" borderId="0" xfId="0" applyFont="1" applyAlignment="1">
      <alignment horizontal="center"/>
    </xf>
    <xf numFmtId="0" fontId="7" fillId="0" borderId="0" xfId="0" applyFont="1" applyAlignment="1"/>
    <xf numFmtId="0" fontId="7" fillId="0" borderId="0" xfId="0" applyFont="1" applyAlignment="1">
      <alignment wrapText="1"/>
    </xf>
    <xf numFmtId="0" fontId="7" fillId="0" borderId="0" xfId="0" applyFont="1" applyAlignment="1">
      <alignment horizontal="center" vertical="center"/>
    </xf>
    <xf numFmtId="0" fontId="7" fillId="0" borderId="18" xfId="0" applyFont="1" applyBorder="1" applyAlignment="1">
      <alignment vertical="center"/>
    </xf>
    <xf numFmtId="180" fontId="7" fillId="0" borderId="0" xfId="0" applyNumberFormat="1" applyFont="1"/>
    <xf numFmtId="179" fontId="7" fillId="0" borderId="18" xfId="0" applyNumberFormat="1" applyFont="1" applyBorder="1" applyAlignment="1">
      <alignment horizontal="center" vertical="center"/>
    </xf>
    <xf numFmtId="180" fontId="7" fillId="3" borderId="18" xfId="0" applyNumberFormat="1" applyFont="1" applyFill="1" applyBorder="1" applyAlignment="1">
      <alignment vertical="center"/>
    </xf>
    <xf numFmtId="0" fontId="6" fillId="0" borderId="18" xfId="0" applyFont="1" applyBorder="1" applyAlignment="1">
      <alignment vertical="top" wrapText="1"/>
    </xf>
    <xf numFmtId="0" fontId="7" fillId="0" borderId="18" xfId="0" applyFont="1" applyFill="1" applyBorder="1" applyAlignment="1">
      <alignment vertical="center"/>
    </xf>
    <xf numFmtId="180" fontId="7" fillId="0" borderId="0" xfId="0" applyNumberFormat="1" applyFont="1" applyFill="1"/>
    <xf numFmtId="179" fontId="7" fillId="0" borderId="18" xfId="0" applyNumberFormat="1" applyFont="1" applyFill="1" applyBorder="1" applyAlignment="1">
      <alignment horizontal="center" vertical="center"/>
    </xf>
    <xf numFmtId="180" fontId="7" fillId="0" borderId="18" xfId="0" applyNumberFormat="1" applyFont="1" applyFill="1" applyBorder="1" applyAlignment="1">
      <alignment vertical="center"/>
    </xf>
    <xf numFmtId="181" fontId="6" fillId="0" borderId="18" xfId="0" applyNumberFormat="1" applyFont="1" applyFill="1" applyBorder="1" applyAlignment="1">
      <alignment vertical="top" wrapText="1"/>
    </xf>
    <xf numFmtId="0" fontId="1" fillId="0" borderId="0" xfId="1" applyBorder="1">
      <alignment vertical="center"/>
    </xf>
    <xf numFmtId="177" fontId="1" fillId="0" borderId="0" xfId="1" applyNumberFormat="1" applyFill="1" applyBorder="1" applyAlignment="1">
      <alignment horizontal="right" vertical="center"/>
    </xf>
    <xf numFmtId="183" fontId="1" fillId="0" borderId="0" xfId="1" applyNumberFormat="1" applyBorder="1">
      <alignment vertical="center"/>
    </xf>
    <xf numFmtId="181" fontId="6" fillId="0" borderId="18" xfId="0" applyNumberFormat="1" applyFont="1" applyFill="1" applyBorder="1" applyAlignment="1">
      <alignment vertical="top" wrapText="1" shrinkToFit="1"/>
    </xf>
    <xf numFmtId="0" fontId="7" fillId="0" borderId="0" xfId="0" applyFont="1" applyAlignment="1">
      <alignment vertical="center"/>
    </xf>
    <xf numFmtId="0" fontId="7" fillId="0" borderId="0" xfId="0" applyFont="1" applyFill="1" applyAlignment="1">
      <alignment horizontal="center" vertical="center"/>
    </xf>
    <xf numFmtId="0" fontId="7" fillId="0" borderId="18" xfId="0" applyFont="1" applyBorder="1" applyAlignment="1">
      <alignment horizontal="center" vertical="center"/>
    </xf>
    <xf numFmtId="0" fontId="3" fillId="0" borderId="0" xfId="1" applyFont="1" applyFill="1" applyAlignment="1">
      <alignment vertical="center"/>
    </xf>
    <xf numFmtId="0" fontId="3" fillId="0" borderId="11" xfId="1" applyFont="1" applyBorder="1" applyAlignment="1">
      <alignment vertical="center"/>
    </xf>
    <xf numFmtId="0" fontId="1" fillId="0" borderId="0" xfId="1" applyFill="1">
      <alignment vertical="center"/>
    </xf>
    <xf numFmtId="0" fontId="1" fillId="0" borderId="0" xfId="1" applyFill="1" applyBorder="1">
      <alignment vertical="center"/>
    </xf>
    <xf numFmtId="0" fontId="6" fillId="0" borderId="21" xfId="1" applyFont="1" applyFill="1" applyBorder="1" applyAlignment="1">
      <alignment horizontal="center" vertical="center" wrapText="1"/>
    </xf>
    <xf numFmtId="177" fontId="5" fillId="0" borderId="21" xfId="0" applyNumberFormat="1" applyFont="1" applyBorder="1" applyAlignment="1">
      <alignment vertical="center" shrinkToFit="1"/>
    </xf>
    <xf numFmtId="0" fontId="5" fillId="0" borderId="0" xfId="0" applyFont="1" applyAlignment="1">
      <alignment wrapText="1"/>
    </xf>
    <xf numFmtId="183" fontId="5" fillId="0" borderId="21" xfId="1" applyNumberFormat="1" applyFont="1" applyFill="1" applyBorder="1" applyAlignment="1">
      <alignment horizontal="center" vertical="center" wrapText="1"/>
    </xf>
    <xf numFmtId="0" fontId="1" fillId="0" borderId="1" xfId="1" applyBorder="1" applyAlignment="1">
      <alignment vertical="center" shrinkToFit="1"/>
    </xf>
    <xf numFmtId="0" fontId="5" fillId="0" borderId="0" xfId="0" applyFont="1" applyBorder="1" applyAlignment="1">
      <alignment horizontal="center" vertical="center"/>
    </xf>
    <xf numFmtId="0" fontId="3" fillId="0" borderId="0" xfId="1" applyFont="1" applyAlignment="1">
      <alignment vertical="center"/>
    </xf>
    <xf numFmtId="0" fontId="1" fillId="0" borderId="6" xfId="1" applyFont="1" applyBorder="1" applyAlignment="1">
      <alignment horizontal="left" vertical="center" wrapText="1"/>
    </xf>
    <xf numFmtId="0" fontId="6" fillId="0" borderId="21" xfId="1" applyFont="1" applyFill="1" applyBorder="1" applyAlignment="1">
      <alignment horizontal="center" vertical="center" wrapText="1"/>
    </xf>
    <xf numFmtId="0" fontId="5" fillId="0" borderId="20" xfId="0" applyFont="1" applyFill="1" applyBorder="1" applyAlignment="1">
      <alignment vertical="center" shrinkToFit="1"/>
    </xf>
    <xf numFmtId="177" fontId="5" fillId="0" borderId="21" xfId="0" applyNumberFormat="1" applyFont="1" applyBorder="1" applyAlignment="1">
      <alignment vertical="center" shrinkToFit="1"/>
    </xf>
    <xf numFmtId="0" fontId="5" fillId="0" borderId="21" xfId="1" applyFont="1" applyFill="1" applyBorder="1" applyAlignment="1">
      <alignment horizontal="center" vertical="center" wrapText="1"/>
    </xf>
    <xf numFmtId="178" fontId="6" fillId="0" borderId="35" xfId="0" applyNumberFormat="1" applyFont="1" applyBorder="1" applyAlignment="1">
      <alignment vertical="center" shrinkToFit="1"/>
    </xf>
    <xf numFmtId="177" fontId="10" fillId="0" borderId="0" xfId="1" applyNumberFormat="1" applyFont="1" applyAlignment="1">
      <alignment vertical="center"/>
    </xf>
    <xf numFmtId="178" fontId="4" fillId="0" borderId="16" xfId="1" applyNumberFormat="1" applyFont="1" applyBorder="1" applyAlignment="1">
      <alignment vertical="center"/>
    </xf>
    <xf numFmtId="0" fontId="5" fillId="0" borderId="15" xfId="0" applyFont="1" applyFill="1" applyBorder="1" applyAlignment="1">
      <alignment vertical="center" shrinkToFit="1"/>
    </xf>
    <xf numFmtId="0" fontId="7" fillId="0" borderId="18" xfId="0" quotePrefix="1" applyFont="1" applyFill="1" applyBorder="1" applyAlignment="1">
      <alignment horizontal="right" vertical="center"/>
    </xf>
    <xf numFmtId="180" fontId="7" fillId="0" borderId="18" xfId="0" applyNumberFormat="1" applyFont="1" applyFill="1" applyBorder="1" applyAlignment="1">
      <alignment horizontal="right" vertical="center"/>
    </xf>
    <xf numFmtId="180" fontId="7" fillId="0" borderId="18" xfId="0" applyNumberFormat="1" applyFont="1" applyFill="1" applyBorder="1" applyAlignment="1">
      <alignment horizontal="center" vertical="center"/>
    </xf>
    <xf numFmtId="0" fontId="6" fillId="0" borderId="18" xfId="0" applyFont="1" applyFill="1" applyBorder="1" applyAlignment="1">
      <alignment vertical="top" wrapText="1"/>
    </xf>
    <xf numFmtId="181" fontId="6" fillId="0" borderId="18" xfId="0" applyNumberFormat="1" applyFont="1" applyBorder="1" applyAlignment="1">
      <alignment vertical="top" wrapText="1"/>
    </xf>
    <xf numFmtId="0" fontId="7" fillId="0" borderId="18" xfId="0" applyFont="1" applyFill="1" applyBorder="1" applyAlignment="1">
      <alignment horizontal="center" vertical="center"/>
    </xf>
    <xf numFmtId="180" fontId="7" fillId="0" borderId="18" xfId="0" applyNumberFormat="1" applyFont="1" applyBorder="1" applyAlignment="1">
      <alignment vertical="center"/>
    </xf>
    <xf numFmtId="182" fontId="6" fillId="0" borderId="18" xfId="0" applyNumberFormat="1" applyFont="1" applyBorder="1" applyAlignment="1">
      <alignment vertical="top" wrapText="1"/>
    </xf>
    <xf numFmtId="0" fontId="7" fillId="0" borderId="18" xfId="0" applyFont="1" applyBorder="1" applyAlignment="1">
      <alignment vertical="center" wrapText="1" shrinkToFit="1"/>
    </xf>
    <xf numFmtId="0" fontId="11" fillId="0" borderId="18" xfId="0" applyFont="1" applyFill="1" applyBorder="1" applyAlignment="1">
      <alignment horizontal="center" vertical="center"/>
    </xf>
    <xf numFmtId="181" fontId="6" fillId="0" borderId="18" xfId="0" applyNumberFormat="1" applyFont="1" applyFill="1" applyBorder="1" applyAlignment="1">
      <alignment horizontal="center" vertical="center" wrapText="1" shrinkToFit="1"/>
    </xf>
    <xf numFmtId="0" fontId="12" fillId="0" borderId="1" xfId="1" applyFont="1" applyBorder="1">
      <alignment vertical="center"/>
    </xf>
    <xf numFmtId="179" fontId="11" fillId="0" borderId="18" xfId="0" applyNumberFormat="1" applyFont="1" applyBorder="1" applyAlignment="1">
      <alignment horizontal="center" vertical="center"/>
    </xf>
    <xf numFmtId="0" fontId="5" fillId="0" borderId="37" xfId="0" applyFont="1" applyFill="1" applyBorder="1" applyAlignment="1">
      <alignment vertical="center" shrinkToFit="1"/>
    </xf>
    <xf numFmtId="178" fontId="6" fillId="0" borderId="38" xfId="0" applyNumberFormat="1" applyFont="1" applyBorder="1" applyAlignment="1">
      <alignment vertical="center" shrinkToFit="1"/>
    </xf>
    <xf numFmtId="178" fontId="6" fillId="0" borderId="39" xfId="0" applyNumberFormat="1" applyFont="1" applyBorder="1" applyAlignment="1">
      <alignment vertical="center" shrinkToFit="1"/>
    </xf>
    <xf numFmtId="0" fontId="13" fillId="0" borderId="21" xfId="0" applyFont="1" applyBorder="1"/>
    <xf numFmtId="179" fontId="11" fillId="0" borderId="18" xfId="0" applyNumberFormat="1" applyFont="1" applyFill="1" applyBorder="1" applyAlignment="1">
      <alignment horizontal="center" vertical="center"/>
    </xf>
    <xf numFmtId="0" fontId="6" fillId="0" borderId="18" xfId="0" applyFont="1" applyBorder="1" applyAlignment="1">
      <alignment horizontal="center" vertical="center" wrapText="1"/>
    </xf>
    <xf numFmtId="0" fontId="3" fillId="0" borderId="21" xfId="1" applyFont="1" applyBorder="1" applyAlignment="1">
      <alignment vertical="center"/>
    </xf>
    <xf numFmtId="0" fontId="3" fillId="0" borderId="0" xfId="1" applyFont="1" applyAlignment="1">
      <alignment horizontal="right" vertical="center"/>
    </xf>
    <xf numFmtId="177" fontId="3" fillId="0" borderId="1" xfId="1" applyNumberFormat="1" applyFont="1" applyBorder="1" applyAlignment="1">
      <alignment horizontal="right" vertical="center"/>
    </xf>
    <xf numFmtId="177" fontId="3" fillId="0" borderId="0" xfId="1" applyNumberFormat="1" applyFont="1" applyAlignment="1">
      <alignment horizontal="right" vertical="center"/>
    </xf>
    <xf numFmtId="0" fontId="5" fillId="0" borderId="22" xfId="0" applyFont="1" applyBorder="1" applyAlignment="1">
      <alignment horizontal="right" vertical="center"/>
    </xf>
    <xf numFmtId="177" fontId="5" fillId="0" borderId="12"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21"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0" fontId="1" fillId="0" borderId="32" xfId="1" applyFill="1" applyBorder="1" applyAlignment="1">
      <alignment vertical="center"/>
    </xf>
    <xf numFmtId="0" fontId="1" fillId="0" borderId="1" xfId="1" applyFont="1" applyBorder="1" applyAlignment="1">
      <alignment vertical="center" wrapText="1" shrinkToFit="1"/>
    </xf>
    <xf numFmtId="177" fontId="1" fillId="0" borderId="6" xfId="1" applyNumberFormat="1" applyBorder="1" applyAlignment="1">
      <alignment horizontal="left" vertical="center" wrapText="1"/>
    </xf>
    <xf numFmtId="0" fontId="1" fillId="0" borderId="33" xfId="1" applyBorder="1">
      <alignment vertical="center"/>
    </xf>
    <xf numFmtId="177" fontId="1" fillId="0" borderId="33" xfId="1" applyNumberFormat="1" applyBorder="1" applyAlignment="1">
      <alignment horizontal="right" vertical="center"/>
    </xf>
    <xf numFmtId="0" fontId="1" fillId="0" borderId="21" xfId="1" applyBorder="1">
      <alignment vertical="center"/>
    </xf>
    <xf numFmtId="177" fontId="1" fillId="0" borderId="21" xfId="1" applyNumberFormat="1" applyBorder="1" applyAlignment="1">
      <alignment horizontal="right" vertical="center"/>
    </xf>
    <xf numFmtId="177" fontId="1" fillId="0" borderId="21" xfId="1" applyNumberFormat="1" applyBorder="1" applyAlignment="1">
      <alignment horizontal="left" vertical="center" wrapText="1"/>
    </xf>
    <xf numFmtId="0" fontId="1" fillId="0" borderId="21" xfId="1" applyFont="1" applyBorder="1" applyAlignment="1">
      <alignment horizontal="left" vertical="center" wrapText="1"/>
    </xf>
    <xf numFmtId="177" fontId="1" fillId="0" borderId="21" xfId="1" applyNumberFormat="1" applyBorder="1" applyAlignment="1">
      <alignment horizontal="right" vertical="center" wrapText="1"/>
    </xf>
    <xf numFmtId="177" fontId="1" fillId="0" borderId="21" xfId="1" applyNumberFormat="1" applyBorder="1" applyAlignment="1">
      <alignment horizontal="left" vertical="center"/>
    </xf>
    <xf numFmtId="0" fontId="1" fillId="0" borderId="13" xfId="1" applyBorder="1">
      <alignment vertical="center"/>
    </xf>
    <xf numFmtId="177" fontId="1" fillId="2" borderId="13" xfId="1" applyNumberFormat="1" applyFill="1" applyBorder="1" applyAlignment="1">
      <alignment horizontal="right" vertical="center"/>
    </xf>
    <xf numFmtId="0" fontId="1" fillId="0" borderId="13" xfId="1" applyBorder="1" applyAlignment="1">
      <alignment vertical="center" shrinkToFit="1"/>
    </xf>
    <xf numFmtId="0" fontId="1" fillId="0" borderId="44" xfId="1" applyBorder="1">
      <alignment vertical="center"/>
    </xf>
    <xf numFmtId="177" fontId="1" fillId="0" borderId="44" xfId="1" applyNumberFormat="1" applyBorder="1" applyAlignment="1">
      <alignment horizontal="right" vertical="center"/>
    </xf>
    <xf numFmtId="0" fontId="1" fillId="0" borderId="43" xfId="1" applyBorder="1">
      <alignment vertical="center"/>
    </xf>
    <xf numFmtId="0" fontId="1" fillId="0" borderId="7" xfId="1" applyBorder="1">
      <alignment vertical="center"/>
    </xf>
    <xf numFmtId="177" fontId="1" fillId="2" borderId="7" xfId="1" applyNumberFormat="1" applyFill="1" applyBorder="1" applyAlignment="1">
      <alignment horizontal="right" vertical="center"/>
    </xf>
    <xf numFmtId="0" fontId="12" fillId="0" borderId="7" xfId="1" applyFont="1" applyBorder="1">
      <alignment vertical="center"/>
    </xf>
    <xf numFmtId="177" fontId="1" fillId="0" borderId="0" xfId="1" applyNumberFormat="1">
      <alignment vertical="center"/>
    </xf>
    <xf numFmtId="14" fontId="7" fillId="0" borderId="18" xfId="0" applyNumberFormat="1" applyFont="1" applyBorder="1" applyAlignment="1">
      <alignment horizontal="center" vertical="center" wrapText="1"/>
    </xf>
    <xf numFmtId="0" fontId="7" fillId="0" borderId="18" xfId="0" applyFont="1" applyBorder="1" applyAlignment="1">
      <alignment horizontal="center"/>
    </xf>
    <xf numFmtId="14" fontId="7" fillId="0" borderId="18" xfId="0" applyNumberFormat="1" applyFont="1" applyBorder="1" applyAlignment="1">
      <alignment horizontal="center" vertical="center"/>
    </xf>
    <xf numFmtId="14" fontId="7" fillId="0" borderId="18" xfId="0" applyNumberFormat="1" applyFont="1" applyFill="1" applyBorder="1" applyAlignment="1">
      <alignment horizontal="center" vertical="center"/>
    </xf>
    <xf numFmtId="14" fontId="7" fillId="0" borderId="18" xfId="0" applyNumberFormat="1" applyFont="1" applyFill="1" applyBorder="1" applyAlignment="1">
      <alignment vertical="center"/>
    </xf>
    <xf numFmtId="0" fontId="1" fillId="0" borderId="6" xfId="1" applyBorder="1" applyAlignment="1">
      <alignment vertical="center" wrapText="1"/>
    </xf>
    <xf numFmtId="56" fontId="1" fillId="0" borderId="0" xfId="1" applyNumberFormat="1" applyAlignment="1">
      <alignment horizontal="right" vertical="center"/>
    </xf>
    <xf numFmtId="38" fontId="3" fillId="0" borderId="0" xfId="2" applyFont="1" applyAlignment="1">
      <alignment horizontal="right" vertical="center"/>
    </xf>
    <xf numFmtId="38" fontId="5" fillId="0" borderId="22" xfId="2" applyFont="1" applyBorder="1" applyAlignment="1">
      <alignment horizontal="right" vertical="center"/>
    </xf>
    <xf numFmtId="38" fontId="5" fillId="0" borderId="21" xfId="2" applyFont="1" applyBorder="1" applyAlignment="1">
      <alignment horizontal="right" vertical="center"/>
    </xf>
    <xf numFmtId="38" fontId="5" fillId="0" borderId="29" xfId="2" applyFont="1" applyBorder="1" applyAlignment="1">
      <alignment horizontal="right" vertical="center"/>
    </xf>
    <xf numFmtId="38" fontId="3" fillId="0" borderId="1" xfId="2" applyFont="1" applyBorder="1" applyAlignment="1">
      <alignment horizontal="right" vertical="center"/>
    </xf>
    <xf numFmtId="38" fontId="3" fillId="0" borderId="11" xfId="2" applyFont="1" applyBorder="1" applyAlignment="1">
      <alignment horizontal="right" vertical="center"/>
    </xf>
    <xf numFmtId="38" fontId="3" fillId="0" borderId="7" xfId="2" applyFont="1" applyFill="1" applyBorder="1" applyAlignment="1">
      <alignment horizontal="right" vertical="center"/>
    </xf>
    <xf numFmtId="38" fontId="5" fillId="0" borderId="21" xfId="2" applyFont="1" applyFill="1" applyBorder="1" applyAlignment="1">
      <alignment horizontal="right" vertical="center"/>
    </xf>
    <xf numFmtId="38" fontId="3" fillId="0" borderId="4" xfId="2" applyFont="1" applyBorder="1" applyAlignment="1">
      <alignment horizontal="right"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Border="1" applyAlignment="1">
      <alignment horizontal="center" vertical="center"/>
    </xf>
    <xf numFmtId="179" fontId="7" fillId="0" borderId="47" xfId="0" applyNumberFormat="1" applyFont="1" applyFill="1" applyBorder="1" applyAlignment="1">
      <alignment horizontal="center" vertical="center"/>
    </xf>
    <xf numFmtId="179" fontId="7" fillId="0" borderId="47" xfId="0" applyNumberFormat="1" applyFont="1" applyBorder="1" applyAlignment="1">
      <alignment horizontal="center" vertical="center"/>
    </xf>
    <xf numFmtId="0" fontId="11" fillId="0" borderId="34" xfId="0" applyFont="1" applyFill="1" applyBorder="1" applyAlignment="1">
      <alignment horizontal="center" vertical="center"/>
    </xf>
    <xf numFmtId="180" fontId="7" fillId="0" borderId="34" xfId="0" applyNumberFormat="1" applyFont="1" applyFill="1" applyBorder="1" applyAlignment="1">
      <alignment vertical="center"/>
    </xf>
    <xf numFmtId="180" fontId="7" fillId="3" borderId="34" xfId="0" applyNumberFormat="1" applyFont="1" applyFill="1" applyBorder="1" applyAlignment="1">
      <alignment vertical="center"/>
    </xf>
    <xf numFmtId="181" fontId="6" fillId="0" borderId="34" xfId="0" applyNumberFormat="1" applyFont="1" applyFill="1" applyBorder="1" applyAlignment="1">
      <alignment vertical="top" wrapText="1" shrinkToFit="1"/>
    </xf>
    <xf numFmtId="14" fontId="7" fillId="0" borderId="34" xfId="0" applyNumberFormat="1" applyFont="1" applyBorder="1" applyAlignment="1">
      <alignment horizontal="center" vertical="center"/>
    </xf>
    <xf numFmtId="0" fontId="7" fillId="0" borderId="0" xfId="0" applyFont="1" applyBorder="1" applyAlignment="1">
      <alignment vertical="center"/>
    </xf>
    <xf numFmtId="0" fontId="7" fillId="0" borderId="46" xfId="0" applyFont="1" applyBorder="1" applyAlignment="1">
      <alignment vertical="center"/>
    </xf>
    <xf numFmtId="0" fontId="7" fillId="0" borderId="48" xfId="0" applyFont="1" applyBorder="1" applyAlignment="1">
      <alignment vertical="center"/>
    </xf>
    <xf numFmtId="179" fontId="7" fillId="0" borderId="49" xfId="0" applyNumberFormat="1" applyFont="1" applyFill="1" applyBorder="1" applyAlignment="1">
      <alignment horizontal="center" vertical="center"/>
    </xf>
    <xf numFmtId="0" fontId="7" fillId="0" borderId="48" xfId="0" applyFont="1" applyFill="1" applyBorder="1" applyAlignment="1">
      <alignment horizontal="center" vertical="center"/>
    </xf>
    <xf numFmtId="0" fontId="7" fillId="0" borderId="36" xfId="0" applyFont="1" applyBorder="1" applyAlignment="1">
      <alignment vertical="center"/>
    </xf>
    <xf numFmtId="180" fontId="7" fillId="3" borderId="36" xfId="0" applyNumberFormat="1" applyFont="1" applyFill="1" applyBorder="1" applyAlignment="1">
      <alignment vertical="center"/>
    </xf>
    <xf numFmtId="180" fontId="7" fillId="0" borderId="36" xfId="0" applyNumberFormat="1" applyFont="1" applyBorder="1" applyAlignment="1">
      <alignment vertical="center"/>
    </xf>
    <xf numFmtId="179" fontId="7" fillId="0" borderId="36" xfId="0" applyNumberFormat="1" applyFont="1" applyBorder="1" applyAlignment="1">
      <alignment horizontal="center" vertical="center"/>
    </xf>
    <xf numFmtId="179" fontId="7" fillId="0" borderId="49" xfId="0" applyNumberFormat="1" applyFont="1" applyBorder="1" applyAlignment="1">
      <alignment horizontal="center" vertical="center"/>
    </xf>
    <xf numFmtId="0" fontId="7" fillId="0" borderId="50" xfId="0" applyFont="1" applyBorder="1" applyAlignment="1">
      <alignment vertical="center" wrapText="1"/>
    </xf>
    <xf numFmtId="0" fontId="7" fillId="0" borderId="40" xfId="0" applyFont="1" applyBorder="1" applyAlignment="1">
      <alignment horizontal="center" vertical="center"/>
    </xf>
    <xf numFmtId="0" fontId="7" fillId="0" borderId="53" xfId="0" applyFont="1" applyBorder="1" applyAlignment="1">
      <alignment horizontal="center" vertical="center"/>
    </xf>
    <xf numFmtId="0" fontId="7" fillId="0" borderId="50" xfId="0" applyFont="1" applyFill="1" applyBorder="1" applyAlignment="1">
      <alignment horizontal="center" vertical="center" shrinkToFit="1"/>
    </xf>
    <xf numFmtId="0" fontId="7" fillId="0" borderId="50"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181" fontId="6" fillId="0" borderId="36" xfId="0" applyNumberFormat="1" applyFont="1" applyBorder="1" applyAlignment="1">
      <alignment vertical="top" wrapText="1"/>
    </xf>
    <xf numFmtId="179" fontId="7" fillId="0" borderId="51" xfId="0" applyNumberFormat="1" applyFont="1" applyFill="1" applyBorder="1" applyAlignment="1">
      <alignment horizontal="center" vertical="center"/>
    </xf>
    <xf numFmtId="180" fontId="7" fillId="0" borderId="36" xfId="0" applyNumberFormat="1" applyFont="1" applyFill="1" applyBorder="1" applyAlignment="1">
      <alignment vertical="center"/>
    </xf>
    <xf numFmtId="181" fontId="6" fillId="0" borderId="36" xfId="0" applyNumberFormat="1" applyFont="1" applyFill="1" applyBorder="1" applyAlignment="1">
      <alignment vertical="top" wrapText="1" shrinkToFit="1"/>
    </xf>
    <xf numFmtId="179" fontId="7" fillId="0" borderId="55"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54" xfId="0" applyFont="1" applyBorder="1"/>
    <xf numFmtId="0" fontId="7" fillId="0" borderId="14" xfId="0" applyFont="1" applyBorder="1" applyAlignment="1">
      <alignment vertical="center"/>
    </xf>
    <xf numFmtId="179" fontId="11" fillId="0" borderId="60"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52" xfId="0" applyFont="1" applyBorder="1" applyAlignment="1">
      <alignment horizontal="center" vertical="center"/>
    </xf>
    <xf numFmtId="0" fontId="7" fillId="0" borderId="62" xfId="0" applyFont="1" applyBorder="1" applyAlignment="1">
      <alignment horizontal="center" vertical="center"/>
    </xf>
    <xf numFmtId="0" fontId="9" fillId="0" borderId="54" xfId="0" applyFont="1" applyBorder="1" applyAlignment="1">
      <alignment horizontal="center" vertical="center" wrapText="1"/>
    </xf>
    <xf numFmtId="0" fontId="9" fillId="0" borderId="54" xfId="0" applyFont="1" applyBorder="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xf>
    <xf numFmtId="0" fontId="7" fillId="0" borderId="0" xfId="0" applyFont="1" applyBorder="1"/>
    <xf numFmtId="0" fontId="7" fillId="0" borderId="50" xfId="0" applyFont="1" applyBorder="1" applyAlignment="1">
      <alignment horizontal="center"/>
    </xf>
    <xf numFmtId="0" fontId="9" fillId="0" borderId="50" xfId="0" applyFont="1" applyBorder="1" applyAlignment="1">
      <alignment horizontal="center" vertical="center"/>
    </xf>
    <xf numFmtId="0" fontId="7" fillId="0" borderId="54" xfId="0" applyFont="1" applyBorder="1" applyAlignment="1">
      <alignment horizontal="center" vertical="center"/>
    </xf>
    <xf numFmtId="0" fontId="5" fillId="0" borderId="21" xfId="0" applyFont="1" applyFill="1" applyBorder="1" applyAlignment="1">
      <alignment vertical="center" shrinkToFit="1"/>
    </xf>
    <xf numFmtId="178" fontId="6" fillId="0" borderId="64" xfId="0" applyNumberFormat="1" applyFont="1" applyBorder="1" applyAlignment="1">
      <alignment vertical="center" shrinkToFit="1"/>
    </xf>
    <xf numFmtId="180" fontId="7" fillId="0" borderId="18" xfId="0" applyNumberFormat="1" applyFont="1" applyBorder="1" applyAlignment="1">
      <alignment horizontal="center" vertical="center"/>
    </xf>
    <xf numFmtId="0" fontId="7" fillId="0" borderId="53" xfId="0" applyFont="1" applyBorder="1" applyAlignment="1">
      <alignment horizontal="center" vertical="center" wrapText="1"/>
    </xf>
    <xf numFmtId="0" fontId="7" fillId="0" borderId="53" xfId="0" applyFont="1" applyBorder="1" applyAlignment="1">
      <alignment horizontal="center" vertical="center" shrinkToFit="1"/>
    </xf>
    <xf numFmtId="0" fontId="7" fillId="0" borderId="52" xfId="0" applyFont="1" applyBorder="1" applyAlignment="1">
      <alignment horizontal="center" vertical="center" wrapText="1"/>
    </xf>
    <xf numFmtId="0" fontId="7" fillId="0" borderId="63" xfId="0" applyFont="1" applyBorder="1" applyAlignment="1">
      <alignment vertical="center" wrapText="1"/>
    </xf>
    <xf numFmtId="179" fontId="7" fillId="0" borderId="65" xfId="0" applyNumberFormat="1" applyFont="1" applyBorder="1" applyAlignment="1">
      <alignment horizontal="center" vertical="center"/>
    </xf>
    <xf numFmtId="0" fontId="7" fillId="0" borderId="66" xfId="0" applyFont="1" applyBorder="1" applyAlignment="1">
      <alignment vertical="center"/>
    </xf>
    <xf numFmtId="179" fontId="7" fillId="0" borderId="50" xfId="0" applyNumberFormat="1" applyFont="1" applyBorder="1" applyAlignment="1">
      <alignment horizontal="center" vertical="center"/>
    </xf>
    <xf numFmtId="179" fontId="7" fillId="0" borderId="67" xfId="0" applyNumberFormat="1" applyFont="1" applyBorder="1" applyAlignment="1">
      <alignment horizontal="center" vertical="center"/>
    </xf>
    <xf numFmtId="0" fontId="7" fillId="0" borderId="30" xfId="0" applyFont="1" applyBorder="1"/>
    <xf numFmtId="0" fontId="7" fillId="0" borderId="68" xfId="0" applyFont="1" applyBorder="1"/>
    <xf numFmtId="0" fontId="6" fillId="0" borderId="50" xfId="0" applyFont="1" applyBorder="1" applyAlignment="1">
      <alignment vertical="top" wrapText="1"/>
    </xf>
    <xf numFmtId="182" fontId="6" fillId="0" borderId="50" xfId="0" applyNumberFormat="1" applyFont="1" applyBorder="1" applyAlignment="1">
      <alignment vertical="top" wrapText="1"/>
    </xf>
    <xf numFmtId="180" fontId="7" fillId="0" borderId="50" xfId="0" applyNumberFormat="1" applyFont="1" applyBorder="1" applyAlignment="1">
      <alignment horizontal="center" vertical="center"/>
    </xf>
    <xf numFmtId="180" fontId="7" fillId="3" borderId="67" xfId="0" applyNumberFormat="1" applyFont="1" applyFill="1" applyBorder="1" applyAlignment="1">
      <alignment vertical="center"/>
    </xf>
    <xf numFmtId="180" fontId="7" fillId="3" borderId="50" xfId="0" applyNumberFormat="1" applyFont="1" applyFill="1" applyBorder="1" applyAlignment="1">
      <alignment vertical="center"/>
    </xf>
    <xf numFmtId="0" fontId="7" fillId="0" borderId="50" xfId="0" applyFont="1" applyBorder="1" applyAlignment="1">
      <alignment vertical="center"/>
    </xf>
    <xf numFmtId="0" fontId="7" fillId="0" borderId="14" xfId="0" applyFont="1" applyBorder="1"/>
    <xf numFmtId="0" fontId="7" fillId="0" borderId="18" xfId="0" applyFont="1" applyFill="1" applyBorder="1" applyAlignment="1">
      <alignment horizontal="center" vertical="center" wrapText="1"/>
    </xf>
    <xf numFmtId="179" fontId="7" fillId="0" borderId="49" xfId="0" applyNumberFormat="1" applyFont="1" applyBorder="1" applyAlignment="1">
      <alignment horizontal="center" vertical="center" wrapText="1"/>
    </xf>
    <xf numFmtId="179" fontId="7" fillId="0" borderId="0" xfId="0" applyNumberFormat="1" applyFont="1" applyBorder="1" applyAlignment="1">
      <alignment horizontal="center" vertical="center"/>
    </xf>
    <xf numFmtId="179" fontId="11" fillId="0" borderId="50" xfId="0" applyNumberFormat="1" applyFont="1" applyBorder="1" applyAlignment="1">
      <alignment horizontal="center" vertical="center"/>
    </xf>
    <xf numFmtId="0" fontId="11" fillId="0" borderId="50" xfId="0" applyFont="1" applyBorder="1" applyAlignment="1">
      <alignment horizontal="center" vertical="center"/>
    </xf>
    <xf numFmtId="56" fontId="7" fillId="0" borderId="50" xfId="0" applyNumberFormat="1" applyFont="1" applyBorder="1" applyAlignment="1">
      <alignment horizontal="center" vertical="center"/>
    </xf>
    <xf numFmtId="179" fontId="11" fillId="0" borderId="34" xfId="0" applyNumberFormat="1" applyFont="1" applyFill="1" applyBorder="1" applyAlignment="1">
      <alignment horizontal="center" vertical="center"/>
    </xf>
    <xf numFmtId="0" fontId="11" fillId="0" borderId="18" xfId="0" quotePrefix="1" applyFont="1" applyFill="1" applyBorder="1" applyAlignment="1">
      <alignment horizontal="right" vertical="center"/>
    </xf>
    <xf numFmtId="0" fontId="7" fillId="0" borderId="61" xfId="0" applyFont="1" applyBorder="1"/>
    <xf numFmtId="179" fontId="7" fillId="0" borderId="57" xfId="0" applyNumberFormat="1" applyFont="1" applyBorder="1" applyAlignment="1">
      <alignment horizontal="center" vertical="center"/>
    </xf>
    <xf numFmtId="0" fontId="7" fillId="0" borderId="57" xfId="0" applyFont="1" applyBorder="1" applyAlignment="1">
      <alignment horizontal="center"/>
    </xf>
    <xf numFmtId="0" fontId="7" fillId="0" borderId="50" xfId="0" applyFont="1" applyBorder="1" applyAlignment="1">
      <alignment horizontal="center" vertical="center" wrapText="1"/>
    </xf>
    <xf numFmtId="177" fontId="3" fillId="0" borderId="1" xfId="1" applyNumberFormat="1" applyFont="1" applyBorder="1" applyAlignment="1">
      <alignment horizontal="center" vertical="center"/>
    </xf>
    <xf numFmtId="179" fontId="11" fillId="0" borderId="36" xfId="0" applyNumberFormat="1" applyFont="1" applyBorder="1" applyAlignment="1">
      <alignment horizontal="center" vertical="center"/>
    </xf>
    <xf numFmtId="0" fontId="9" fillId="0" borderId="18" xfId="0" applyFont="1" applyBorder="1" applyAlignment="1">
      <alignment vertical="top" wrapText="1"/>
    </xf>
    <xf numFmtId="0" fontId="7" fillId="0" borderId="50" xfId="0" applyFont="1" applyBorder="1" applyAlignment="1">
      <alignment horizontal="left" vertical="top"/>
    </xf>
    <xf numFmtId="0" fontId="6" fillId="0" borderId="50" xfId="0" applyFont="1" applyBorder="1" applyAlignment="1">
      <alignment horizontal="left" vertical="top" wrapText="1"/>
    </xf>
    <xf numFmtId="0" fontId="9" fillId="0" borderId="50" xfId="0" applyFont="1" applyBorder="1" applyAlignment="1">
      <alignment vertical="center" wrapText="1"/>
    </xf>
    <xf numFmtId="0" fontId="9" fillId="0" borderId="50" xfId="0" applyFont="1" applyBorder="1" applyAlignment="1">
      <alignment horizontal="left" vertical="center" wrapText="1"/>
    </xf>
    <xf numFmtId="0" fontId="9" fillId="0" borderId="50" xfId="0" applyFont="1" applyBorder="1" applyAlignment="1">
      <alignment horizontal="left" vertical="center"/>
    </xf>
    <xf numFmtId="182" fontId="9" fillId="0" borderId="50" xfId="0" applyNumberFormat="1" applyFont="1" applyBorder="1" applyAlignment="1">
      <alignment vertical="center" wrapText="1"/>
    </xf>
    <xf numFmtId="0" fontId="9" fillId="0" borderId="18" xfId="0" applyFont="1" applyBorder="1" applyAlignment="1">
      <alignment vertical="center" wrapText="1"/>
    </xf>
    <xf numFmtId="0" fontId="9" fillId="0" borderId="18" xfId="0" applyFont="1" applyFill="1" applyBorder="1" applyAlignment="1">
      <alignment vertical="center" wrapText="1"/>
    </xf>
    <xf numFmtId="181" fontId="9" fillId="0" borderId="18" xfId="0" applyNumberFormat="1" applyFont="1" applyBorder="1" applyAlignment="1">
      <alignment vertical="top" wrapText="1"/>
    </xf>
    <xf numFmtId="0" fontId="6" fillId="0" borderId="18" xfId="0" applyFont="1" applyBorder="1" applyAlignment="1">
      <alignment vertical="center" wrapText="1"/>
    </xf>
    <xf numFmtId="181" fontId="9" fillId="0" borderId="18" xfId="0" applyNumberFormat="1" applyFont="1" applyFill="1" applyBorder="1" applyAlignment="1">
      <alignment vertical="center" wrapText="1" shrinkToFit="1"/>
    </xf>
    <xf numFmtId="0" fontId="11" fillId="0" borderId="50" xfId="0" applyFont="1" applyBorder="1" applyAlignment="1">
      <alignment horizontal="center" vertical="center" wrapText="1"/>
    </xf>
    <xf numFmtId="179" fontId="7" fillId="0" borderId="0" xfId="0" applyNumberFormat="1" applyFont="1" applyBorder="1" applyAlignment="1">
      <alignment horizontal="center" vertical="center" wrapText="1"/>
    </xf>
    <xf numFmtId="0" fontId="6" fillId="0" borderId="50" xfId="0" applyFont="1" applyBorder="1" applyAlignment="1">
      <alignment horizontal="left" vertical="center"/>
    </xf>
    <xf numFmtId="56" fontId="11" fillId="0" borderId="50" xfId="0" applyNumberFormat="1" applyFont="1" applyBorder="1" applyAlignment="1">
      <alignment horizontal="center" vertical="center"/>
    </xf>
    <xf numFmtId="0" fontId="6" fillId="0" borderId="20" xfId="0" applyFont="1" applyFill="1" applyBorder="1" applyAlignment="1">
      <alignment vertical="center" shrinkToFit="1"/>
    </xf>
    <xf numFmtId="177" fontId="3" fillId="0" borderId="3" xfId="1" applyNumberFormat="1" applyFont="1" applyBorder="1" applyAlignment="1">
      <alignment horizontal="center" vertical="center"/>
    </xf>
    <xf numFmtId="177" fontId="3" fillId="0" borderId="0" xfId="1" applyNumberFormat="1" applyFont="1" applyAlignment="1">
      <alignment horizontal="center" vertical="center"/>
    </xf>
    <xf numFmtId="14" fontId="11" fillId="0" borderId="18" xfId="0" applyNumberFormat="1" applyFont="1" applyFill="1" applyBorder="1" applyAlignment="1">
      <alignment horizontal="center" vertical="center"/>
    </xf>
    <xf numFmtId="0" fontId="15" fillId="0" borderId="50" xfId="0" applyFont="1" applyBorder="1" applyAlignment="1">
      <alignment horizontal="left" vertical="top" wrapText="1"/>
    </xf>
    <xf numFmtId="176" fontId="5" fillId="0" borderId="14" xfId="1" quotePrefix="1" applyNumberFormat="1" applyFont="1" applyBorder="1" applyAlignment="1">
      <alignment horizontal="center" vertical="center"/>
    </xf>
    <xf numFmtId="176" fontId="5" fillId="0" borderId="70" xfId="1" quotePrefix="1" applyNumberFormat="1" applyFont="1" applyBorder="1" applyAlignment="1">
      <alignment horizontal="center" vertical="center"/>
    </xf>
    <xf numFmtId="176" fontId="6" fillId="0" borderId="70" xfId="1" quotePrefix="1" applyNumberFormat="1" applyFont="1" applyBorder="1" applyAlignment="1">
      <alignment horizontal="center" vertical="center"/>
    </xf>
    <xf numFmtId="0" fontId="3" fillId="0" borderId="21" xfId="1" applyFont="1" applyBorder="1" applyAlignment="1">
      <alignment horizontal="center" vertical="center" wrapText="1"/>
    </xf>
    <xf numFmtId="0" fontId="4" fillId="0" borderId="26" xfId="1" applyFont="1" applyFill="1" applyBorder="1" applyAlignment="1">
      <alignment horizontal="center" vertical="center" wrapText="1"/>
    </xf>
    <xf numFmtId="0" fontId="16" fillId="0" borderId="1" xfId="1" applyFont="1" applyBorder="1">
      <alignment vertical="center"/>
    </xf>
    <xf numFmtId="177" fontId="16" fillId="2" borderId="1" xfId="1" applyNumberFormat="1" applyFont="1" applyFill="1" applyBorder="1" applyAlignment="1">
      <alignment horizontal="right" vertical="center"/>
    </xf>
    <xf numFmtId="0" fontId="3" fillId="0" borderId="25"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27"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30" xfId="1"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xf numFmtId="0" fontId="3" fillId="0" borderId="2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pplyAlignment="1">
      <alignment horizontal="center" vertical="center"/>
    </xf>
    <xf numFmtId="0" fontId="3" fillId="0" borderId="20" xfId="1" applyFont="1" applyBorder="1" applyAlignment="1">
      <alignment horizontal="center" vertical="center"/>
    </xf>
    <xf numFmtId="0" fontId="3" fillId="0" borderId="32" xfId="1" applyFont="1" applyBorder="1" applyAlignment="1">
      <alignment horizontal="center" vertical="center"/>
    </xf>
    <xf numFmtId="0" fontId="3" fillId="0" borderId="25" xfId="1" applyFont="1" applyBorder="1" applyAlignment="1">
      <alignment horizontal="center" vertical="center"/>
    </xf>
    <xf numFmtId="38" fontId="5" fillId="0" borderId="7" xfId="2" applyFont="1" applyBorder="1" applyAlignment="1">
      <alignment horizontal="right" vertical="center"/>
    </xf>
    <xf numFmtId="38" fontId="5" fillId="0" borderId="22" xfId="2" applyFont="1" applyBorder="1" applyAlignment="1">
      <alignment horizontal="right" vertical="center"/>
    </xf>
    <xf numFmtId="0" fontId="5" fillId="0" borderId="7" xfId="0" applyFont="1" applyBorder="1" applyAlignment="1">
      <alignment horizontal="right" vertical="center"/>
    </xf>
    <xf numFmtId="0" fontId="5" fillId="0" borderId="22" xfId="0" applyFont="1" applyBorder="1" applyAlignment="1">
      <alignment horizontal="right" vertical="center"/>
    </xf>
    <xf numFmtId="0" fontId="3" fillId="0" borderId="24"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9" xfId="1" applyFont="1" applyBorder="1" applyAlignment="1">
      <alignment horizontal="center" vertical="center" wrapText="1"/>
    </xf>
    <xf numFmtId="0" fontId="3" fillId="0" borderId="42"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41" xfId="1" applyFont="1" applyFill="1" applyBorder="1" applyAlignment="1">
      <alignment horizontal="center" vertical="center"/>
    </xf>
    <xf numFmtId="0" fontId="1" fillId="0" borderId="1" xfId="1" applyFont="1" applyBorder="1" applyAlignment="1">
      <alignment horizontal="center" vertical="center"/>
    </xf>
    <xf numFmtId="0" fontId="1" fillId="0" borderId="42" xfId="1" applyBorder="1" applyAlignment="1">
      <alignment horizontal="left" vertical="center" wrapText="1"/>
    </xf>
    <xf numFmtId="0" fontId="1" fillId="0" borderId="41" xfId="1" applyBorder="1" applyAlignment="1">
      <alignment horizontal="left" vertical="center" wrapText="1"/>
    </xf>
    <xf numFmtId="177" fontId="1" fillId="0" borderId="42" xfId="1" applyNumberFormat="1" applyBorder="1" applyAlignment="1">
      <alignment horizontal="right" vertical="center"/>
    </xf>
    <xf numFmtId="177" fontId="1" fillId="0" borderId="41" xfId="1" applyNumberFormat="1" applyBorder="1" applyAlignment="1">
      <alignment horizontal="right" vertical="center"/>
    </xf>
    <xf numFmtId="177" fontId="1" fillId="0" borderId="5" xfId="1" applyNumberFormat="1" applyBorder="1" applyAlignment="1">
      <alignment horizontal="right" vertical="center" wrapText="1"/>
    </xf>
    <xf numFmtId="177" fontId="1" fillId="0" borderId="41" xfId="1" applyNumberFormat="1" applyBorder="1" applyAlignment="1">
      <alignment horizontal="right" vertical="center" wrapText="1"/>
    </xf>
    <xf numFmtId="177" fontId="1" fillId="0" borderId="26" xfId="1" applyNumberFormat="1" applyBorder="1" applyAlignment="1">
      <alignment horizontal="left" vertical="center" wrapText="1"/>
    </xf>
    <xf numFmtId="177" fontId="1" fillId="0" borderId="45" xfId="1" applyNumberFormat="1" applyBorder="1" applyAlignment="1">
      <alignment horizontal="left" vertical="center" wrapText="1"/>
    </xf>
    <xf numFmtId="177" fontId="1" fillId="0" borderId="42" xfId="1" applyNumberFormat="1" applyBorder="1" applyAlignment="1">
      <alignment horizontal="left" vertical="center" wrapText="1"/>
    </xf>
    <xf numFmtId="177" fontId="1" fillId="0" borderId="41" xfId="1" applyNumberFormat="1" applyBorder="1" applyAlignment="1">
      <alignment horizontal="left" vertical="center" wrapText="1"/>
    </xf>
    <xf numFmtId="0" fontId="7" fillId="0" borderId="53"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8" fillId="0" borderId="56" xfId="0" applyFont="1" applyFill="1" applyBorder="1" applyAlignment="1">
      <alignment horizontal="center" vertical="center"/>
    </xf>
    <xf numFmtId="0" fontId="7" fillId="0" borderId="61" xfId="0" applyFont="1" applyBorder="1" applyAlignment="1">
      <alignment horizontal="left" vertical="center"/>
    </xf>
    <xf numFmtId="0" fontId="7" fillId="0" borderId="57" xfId="0" applyFont="1" applyBorder="1" applyAlignment="1">
      <alignment horizontal="left" vertical="center"/>
    </xf>
    <xf numFmtId="0" fontId="7" fillId="0" borderId="48" xfId="0" applyFont="1" applyBorder="1" applyAlignment="1">
      <alignment horizontal="left" vertical="center"/>
    </xf>
    <xf numFmtId="0" fontId="7" fillId="0" borderId="53" xfId="0" applyFont="1" applyBorder="1" applyAlignment="1">
      <alignment horizontal="center" vertical="center"/>
    </xf>
    <xf numFmtId="0" fontId="7" fillId="0" borderId="57" xfId="0" applyFont="1" applyBorder="1" applyAlignment="1">
      <alignment horizontal="center" vertical="center"/>
    </xf>
    <xf numFmtId="0" fontId="7" fillId="0" borderId="53" xfId="0" applyFont="1" applyBorder="1" applyAlignment="1">
      <alignment horizontal="left" vertical="center" wrapText="1"/>
    </xf>
    <xf numFmtId="0" fontId="7" fillId="0" borderId="57" xfId="0" applyFont="1" applyBorder="1" applyAlignment="1">
      <alignment horizontal="left" vertical="center" wrapText="1"/>
    </xf>
    <xf numFmtId="0" fontId="7" fillId="0" borderId="53" xfId="0" applyFont="1" applyBorder="1" applyAlignment="1">
      <alignment horizontal="left" vertical="center"/>
    </xf>
    <xf numFmtId="0" fontId="7" fillId="0" borderId="0" xfId="0" applyFont="1" applyBorder="1" applyAlignment="1">
      <alignment vertical="center"/>
    </xf>
  </cellXfs>
  <cellStyles count="3">
    <cellStyle name="Excel Built-in Normal" xfId="1" xr:uid="{00000000-0005-0000-0000-000000000000}"/>
    <cellStyle name="桁区切り" xfId="2"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1"/>
  <sheetViews>
    <sheetView zoomScale="91" zoomScaleNormal="91" zoomScaleSheetLayoutView="99" workbookViewId="0">
      <pane xSplit="4" ySplit="4" topLeftCell="F22" activePane="bottomRight" state="frozen"/>
      <selection pane="topRight" activeCell="D1" sqref="D1"/>
      <selection pane="bottomLeft" activeCell="A5" sqref="A5"/>
      <selection pane="bottomRight"/>
    </sheetView>
  </sheetViews>
  <sheetFormatPr defaultColWidth="9.5703125" defaultRowHeight="13.5"/>
  <cols>
    <col min="1" max="1" width="12.42578125" style="17" customWidth="1"/>
    <col min="2" max="2" width="5.7109375" style="17" customWidth="1"/>
    <col min="3" max="3" width="12.42578125" style="28" customWidth="1"/>
    <col min="4" max="4" width="43.28515625" style="60" customWidth="1"/>
    <col min="5" max="5" width="11.85546875" style="28" customWidth="1"/>
    <col min="6" max="6" width="10.5703125" style="137" customWidth="1"/>
    <col min="7" max="7" width="10.7109375" style="137" customWidth="1"/>
    <col min="8" max="8" width="10.7109375" style="100" customWidth="1"/>
    <col min="9" max="9" width="30.85546875" style="28" customWidth="1"/>
    <col min="10" max="10" width="2.5703125" style="28" customWidth="1"/>
    <col min="11" max="11" width="9.42578125" style="28" customWidth="1"/>
    <col min="12" max="12" width="11.28515625" style="28" customWidth="1"/>
    <col min="13" max="19" width="9.42578125" style="28" customWidth="1"/>
    <col min="20" max="20" width="9.42578125" style="17" customWidth="1"/>
    <col min="21" max="21" width="9.42578125" style="28" customWidth="1"/>
    <col min="22" max="22" width="9.42578125" style="70" customWidth="1"/>
    <col min="23" max="23" width="9.42578125" style="28" customWidth="1"/>
    <col min="24" max="16384" width="9.5703125" style="28"/>
  </cols>
  <sheetData>
    <row r="1" spans="1:23" ht="19.5" customHeight="1">
      <c r="C1" s="28" t="s">
        <v>88</v>
      </c>
    </row>
    <row r="2" spans="1:23" ht="20.100000000000001" customHeight="1">
      <c r="A2" s="259" t="s">
        <v>187</v>
      </c>
      <c r="B2" s="288" t="s">
        <v>353</v>
      </c>
      <c r="C2" s="259" t="s">
        <v>0</v>
      </c>
      <c r="D2" s="262" t="s">
        <v>64</v>
      </c>
      <c r="E2" s="273" t="s">
        <v>31</v>
      </c>
      <c r="F2" s="274"/>
      <c r="G2" s="281" t="s">
        <v>32</v>
      </c>
      <c r="H2" s="283" t="s">
        <v>33</v>
      </c>
      <c r="I2" s="271" t="s">
        <v>30</v>
      </c>
      <c r="J2" s="25"/>
      <c r="K2" s="267" t="s">
        <v>39</v>
      </c>
      <c r="L2" s="268"/>
      <c r="M2" s="269"/>
      <c r="N2" s="269"/>
      <c r="O2" s="269"/>
      <c r="P2" s="269"/>
      <c r="Q2" s="269"/>
      <c r="R2" s="269"/>
      <c r="S2" s="269"/>
      <c r="T2" s="269"/>
      <c r="U2" s="269"/>
      <c r="V2" s="269"/>
      <c r="W2" s="270"/>
    </row>
    <row r="3" spans="1:23" ht="20.100000000000001" customHeight="1">
      <c r="A3" s="260"/>
      <c r="B3" s="289"/>
      <c r="C3" s="260"/>
      <c r="D3" s="263"/>
      <c r="E3" s="275"/>
      <c r="F3" s="276"/>
      <c r="G3" s="282"/>
      <c r="H3" s="284"/>
      <c r="I3" s="272"/>
      <c r="J3" s="18"/>
      <c r="K3" s="265" t="s">
        <v>1</v>
      </c>
      <c r="L3" s="266"/>
      <c r="M3" s="266"/>
      <c r="N3" s="255" t="s">
        <v>2</v>
      </c>
      <c r="O3" s="256"/>
      <c r="P3" s="256"/>
      <c r="Q3" s="256"/>
      <c r="R3" s="256"/>
      <c r="S3" s="256"/>
      <c r="T3" s="256"/>
      <c r="U3" s="256"/>
      <c r="V3" s="257"/>
      <c r="W3" s="258"/>
    </row>
    <row r="4" spans="1:23" ht="20.100000000000001" customHeight="1">
      <c r="A4" s="261"/>
      <c r="B4" s="290"/>
      <c r="C4" s="261"/>
      <c r="D4" s="264"/>
      <c r="E4" s="19" t="s">
        <v>27</v>
      </c>
      <c r="F4" s="143" t="s">
        <v>63</v>
      </c>
      <c r="G4" s="138"/>
      <c r="H4" s="103" t="s">
        <v>34</v>
      </c>
      <c r="I4" s="272"/>
      <c r="J4" s="25"/>
      <c r="K4" s="20" t="s">
        <v>29</v>
      </c>
      <c r="L4" s="23" t="s">
        <v>54</v>
      </c>
      <c r="M4" s="21" t="s">
        <v>155</v>
      </c>
      <c r="N4" s="22" t="s">
        <v>35</v>
      </c>
      <c r="O4" s="21" t="s">
        <v>3</v>
      </c>
      <c r="P4" s="21" t="s">
        <v>4</v>
      </c>
      <c r="Q4" s="21" t="s">
        <v>5</v>
      </c>
      <c r="R4" s="21" t="s">
        <v>55</v>
      </c>
      <c r="S4" s="21" t="s">
        <v>57</v>
      </c>
      <c r="T4" s="21" t="s">
        <v>6</v>
      </c>
      <c r="U4" s="21" t="s">
        <v>7</v>
      </c>
      <c r="V4" s="252" t="s">
        <v>355</v>
      </c>
      <c r="W4" s="22" t="s">
        <v>8</v>
      </c>
    </row>
    <row r="5" spans="1:23" ht="13.5" customHeight="1">
      <c r="A5" s="285" t="s">
        <v>343</v>
      </c>
      <c r="B5" s="251">
        <v>1</v>
      </c>
      <c r="C5" s="248">
        <v>44260</v>
      </c>
      <c r="D5" s="79" t="s">
        <v>364</v>
      </c>
      <c r="E5" s="65"/>
      <c r="F5" s="144"/>
      <c r="G5" s="139">
        <v>4570</v>
      </c>
      <c r="H5" s="104">
        <f t="shared" ref="H5:H25" si="0">E5+F5-G5</f>
        <v>-4570</v>
      </c>
      <c r="I5" s="35" t="s">
        <v>171</v>
      </c>
      <c r="J5" s="25"/>
      <c r="K5" s="64"/>
      <c r="L5" s="64"/>
      <c r="M5" s="64"/>
      <c r="N5" s="64"/>
      <c r="O5" s="64"/>
      <c r="P5" s="64"/>
      <c r="Q5" s="67"/>
      <c r="R5" s="67"/>
      <c r="S5" s="75"/>
      <c r="T5" s="75">
        <v>660</v>
      </c>
      <c r="U5" s="75">
        <v>3910</v>
      </c>
      <c r="V5" s="75"/>
      <c r="W5" s="75"/>
    </row>
    <row r="6" spans="1:23" s="70" customFormat="1" ht="13.5" customHeight="1">
      <c r="A6" s="286"/>
      <c r="B6" s="251">
        <v>2</v>
      </c>
      <c r="C6" s="249">
        <v>44266</v>
      </c>
      <c r="D6" s="73" t="s">
        <v>172</v>
      </c>
      <c r="E6" s="74"/>
      <c r="F6" s="144">
        <v>5000</v>
      </c>
      <c r="G6" s="140"/>
      <c r="H6" s="107">
        <f t="shared" si="0"/>
        <v>5000</v>
      </c>
      <c r="I6" s="95" t="s">
        <v>173</v>
      </c>
      <c r="J6" s="69"/>
      <c r="K6" s="72"/>
      <c r="L6" s="72"/>
      <c r="M6" s="72"/>
      <c r="N6" s="72"/>
      <c r="O6" s="72"/>
      <c r="P6" s="72"/>
      <c r="Q6" s="72"/>
      <c r="R6" s="72"/>
      <c r="S6" s="75"/>
      <c r="T6" s="75"/>
      <c r="U6" s="75"/>
      <c r="V6" s="75"/>
      <c r="W6" s="75"/>
    </row>
    <row r="7" spans="1:23" s="70" customFormat="1" ht="13.5" customHeight="1">
      <c r="A7" s="286"/>
      <c r="B7" s="251">
        <v>3</v>
      </c>
      <c r="C7" s="249">
        <v>44266</v>
      </c>
      <c r="D7" s="73" t="s">
        <v>360</v>
      </c>
      <c r="E7" s="74"/>
      <c r="F7" s="144"/>
      <c r="G7" s="140">
        <v>3694</v>
      </c>
      <c r="H7" s="107">
        <f t="shared" si="0"/>
        <v>-3694</v>
      </c>
      <c r="I7" s="95" t="s">
        <v>182</v>
      </c>
      <c r="J7" s="69"/>
      <c r="K7" s="72"/>
      <c r="L7" s="72"/>
      <c r="M7" s="72"/>
      <c r="N7" s="72"/>
      <c r="O7" s="72"/>
      <c r="P7" s="72"/>
      <c r="Q7" s="72"/>
      <c r="R7" s="72"/>
      <c r="S7" s="75"/>
      <c r="T7" s="75"/>
      <c r="U7" s="75"/>
      <c r="V7" s="75"/>
      <c r="W7" s="75">
        <v>3694</v>
      </c>
    </row>
    <row r="8" spans="1:23" s="70" customFormat="1" ht="13.5" customHeight="1">
      <c r="A8" s="286"/>
      <c r="B8" s="251">
        <v>4</v>
      </c>
      <c r="C8" s="249">
        <v>44266</v>
      </c>
      <c r="D8" s="73" t="s">
        <v>361</v>
      </c>
      <c r="E8" s="74"/>
      <c r="F8" s="144"/>
      <c r="G8" s="140">
        <v>3000</v>
      </c>
      <c r="H8" s="107">
        <f t="shared" si="0"/>
        <v>-3000</v>
      </c>
      <c r="I8" s="95" t="s">
        <v>200</v>
      </c>
      <c r="J8" s="69"/>
      <c r="K8" s="72"/>
      <c r="L8" s="72"/>
      <c r="M8" s="72"/>
      <c r="N8" s="72"/>
      <c r="O8" s="72"/>
      <c r="P8" s="72"/>
      <c r="Q8" s="72"/>
      <c r="R8" s="72"/>
      <c r="S8" s="75"/>
      <c r="T8" s="75"/>
      <c r="U8" s="75"/>
      <c r="V8" s="75"/>
      <c r="W8" s="75">
        <v>3000</v>
      </c>
    </row>
    <row r="9" spans="1:23" s="70" customFormat="1" ht="13.5" customHeight="1">
      <c r="A9" s="286"/>
      <c r="B9" s="251">
        <v>5</v>
      </c>
      <c r="C9" s="249">
        <v>44266</v>
      </c>
      <c r="D9" s="73" t="s">
        <v>146</v>
      </c>
      <c r="E9" s="74"/>
      <c r="F9" s="144"/>
      <c r="G9" s="140">
        <v>28000</v>
      </c>
      <c r="H9" s="104">
        <f t="shared" si="0"/>
        <v>-28000</v>
      </c>
      <c r="I9" s="76" t="s">
        <v>156</v>
      </c>
      <c r="J9" s="69"/>
      <c r="K9" s="72">
        <v>28000</v>
      </c>
      <c r="L9" s="72"/>
      <c r="M9" s="72"/>
      <c r="N9" s="72"/>
      <c r="O9" s="72"/>
      <c r="P9" s="72"/>
      <c r="Q9" s="72"/>
      <c r="R9" s="72"/>
      <c r="S9" s="75"/>
      <c r="T9" s="75"/>
      <c r="U9" s="75"/>
      <c r="V9" s="75"/>
      <c r="W9" s="75"/>
    </row>
    <row r="10" spans="1:23" s="70" customFormat="1" ht="13.5" customHeight="1">
      <c r="A10" s="286"/>
      <c r="B10" s="251">
        <v>6</v>
      </c>
      <c r="C10" s="249">
        <v>44266</v>
      </c>
      <c r="D10" s="73" t="s">
        <v>147</v>
      </c>
      <c r="E10" s="74"/>
      <c r="F10" s="144"/>
      <c r="G10" s="140">
        <v>8000</v>
      </c>
      <c r="H10" s="104">
        <f t="shared" si="0"/>
        <v>-8000</v>
      </c>
      <c r="I10" s="76" t="s">
        <v>157</v>
      </c>
      <c r="J10" s="69"/>
      <c r="K10" s="72"/>
      <c r="L10" s="72">
        <v>8000</v>
      </c>
      <c r="M10" s="72"/>
      <c r="N10" s="72"/>
      <c r="O10" s="72"/>
      <c r="P10" s="72"/>
      <c r="Q10" s="72"/>
      <c r="R10" s="72"/>
      <c r="S10" s="75"/>
      <c r="T10" s="75"/>
      <c r="U10" s="75"/>
      <c r="V10" s="75"/>
      <c r="W10" s="75"/>
    </row>
    <row r="11" spans="1:23" s="70" customFormat="1" ht="13.5" customHeight="1">
      <c r="A11" s="286"/>
      <c r="B11" s="251">
        <v>7</v>
      </c>
      <c r="C11" s="249">
        <v>44266</v>
      </c>
      <c r="D11" s="73" t="s">
        <v>148</v>
      </c>
      <c r="E11" s="74"/>
      <c r="F11" s="144"/>
      <c r="G11" s="140">
        <v>6000</v>
      </c>
      <c r="H11" s="104">
        <f t="shared" si="0"/>
        <v>-6000</v>
      </c>
      <c r="I11" s="76" t="s">
        <v>150</v>
      </c>
      <c r="J11" s="69"/>
      <c r="K11" s="72"/>
      <c r="L11" s="72"/>
      <c r="M11" s="72">
        <v>6000</v>
      </c>
      <c r="N11" s="72"/>
      <c r="O11" s="72"/>
      <c r="P11" s="72"/>
      <c r="Q11" s="72"/>
      <c r="R11" s="72"/>
      <c r="S11" s="75"/>
      <c r="T11" s="75"/>
      <c r="U11" s="75"/>
      <c r="V11" s="75"/>
      <c r="W11" s="75"/>
    </row>
    <row r="12" spans="1:23" s="70" customFormat="1" ht="13.5" customHeight="1">
      <c r="A12" s="286"/>
      <c r="B12" s="251">
        <v>8</v>
      </c>
      <c r="C12" s="249">
        <v>44266</v>
      </c>
      <c r="D12" s="73" t="s">
        <v>148</v>
      </c>
      <c r="E12" s="74"/>
      <c r="F12" s="144"/>
      <c r="G12" s="140">
        <v>6000</v>
      </c>
      <c r="H12" s="104">
        <f t="shared" si="0"/>
        <v>-6000</v>
      </c>
      <c r="I12" s="76" t="s">
        <v>151</v>
      </c>
      <c r="J12" s="69"/>
      <c r="K12" s="72"/>
      <c r="L12" s="72"/>
      <c r="M12" s="72">
        <v>6000</v>
      </c>
      <c r="N12" s="72"/>
      <c r="O12" s="72"/>
      <c r="P12" s="72"/>
      <c r="Q12" s="72"/>
      <c r="R12" s="72"/>
      <c r="S12" s="75"/>
      <c r="T12" s="75"/>
      <c r="U12" s="75"/>
      <c r="V12" s="75"/>
      <c r="W12" s="75"/>
    </row>
    <row r="13" spans="1:23" s="70" customFormat="1" ht="13.5" customHeight="1">
      <c r="A13" s="286"/>
      <c r="B13" s="251">
        <v>9</v>
      </c>
      <c r="C13" s="249">
        <v>44266</v>
      </c>
      <c r="D13" s="73" t="s">
        <v>148</v>
      </c>
      <c r="E13" s="74"/>
      <c r="F13" s="144"/>
      <c r="G13" s="140">
        <v>6000</v>
      </c>
      <c r="H13" s="104">
        <f t="shared" si="0"/>
        <v>-6000</v>
      </c>
      <c r="I13" s="76" t="s">
        <v>158</v>
      </c>
      <c r="J13" s="69"/>
      <c r="K13" s="72"/>
      <c r="L13" s="72"/>
      <c r="M13" s="72">
        <v>6000</v>
      </c>
      <c r="N13" s="72"/>
      <c r="O13" s="72"/>
      <c r="P13" s="72"/>
      <c r="Q13" s="72"/>
      <c r="R13" s="72"/>
      <c r="S13" s="75"/>
      <c r="T13" s="75"/>
      <c r="U13" s="75"/>
      <c r="V13" s="75"/>
      <c r="W13" s="75"/>
    </row>
    <row r="14" spans="1:23" s="70" customFormat="1" ht="13.5" customHeight="1">
      <c r="A14" s="286"/>
      <c r="B14" s="251">
        <v>10</v>
      </c>
      <c r="C14" s="249">
        <v>44268</v>
      </c>
      <c r="D14" s="73" t="s">
        <v>148</v>
      </c>
      <c r="E14" s="74"/>
      <c r="F14" s="144"/>
      <c r="G14" s="140">
        <v>6000</v>
      </c>
      <c r="H14" s="104">
        <f t="shared" si="0"/>
        <v>-6000</v>
      </c>
      <c r="I14" s="76" t="s">
        <v>159</v>
      </c>
      <c r="J14" s="69"/>
      <c r="K14" s="72"/>
      <c r="L14" s="72"/>
      <c r="M14" s="72">
        <v>6000</v>
      </c>
      <c r="N14" s="72"/>
      <c r="O14" s="72"/>
      <c r="P14" s="72"/>
      <c r="Q14" s="72"/>
      <c r="R14" s="72"/>
      <c r="S14" s="75"/>
      <c r="T14" s="75"/>
      <c r="U14" s="75"/>
      <c r="V14" s="75"/>
      <c r="W14" s="75"/>
    </row>
    <row r="15" spans="1:23" s="70" customFormat="1" ht="13.5" customHeight="1">
      <c r="A15" s="286"/>
      <c r="B15" s="251">
        <v>11</v>
      </c>
      <c r="C15" s="249">
        <v>44266</v>
      </c>
      <c r="D15" s="73" t="s">
        <v>148</v>
      </c>
      <c r="E15" s="74"/>
      <c r="F15" s="144"/>
      <c r="G15" s="140">
        <v>6000</v>
      </c>
      <c r="H15" s="104">
        <f t="shared" si="0"/>
        <v>-6000</v>
      </c>
      <c r="I15" s="76" t="s">
        <v>160</v>
      </c>
      <c r="J15" s="69"/>
      <c r="K15" s="72"/>
      <c r="L15" s="72"/>
      <c r="M15" s="72">
        <v>6000</v>
      </c>
      <c r="N15" s="72"/>
      <c r="O15" s="72"/>
      <c r="P15" s="72"/>
      <c r="Q15" s="72"/>
      <c r="R15" s="72"/>
      <c r="S15" s="75"/>
      <c r="T15" s="75"/>
      <c r="U15" s="75"/>
      <c r="V15" s="75"/>
      <c r="W15" s="75"/>
    </row>
    <row r="16" spans="1:23" s="70" customFormat="1" ht="13.5" customHeight="1">
      <c r="A16" s="286"/>
      <c r="B16" s="251">
        <v>12</v>
      </c>
      <c r="C16" s="249">
        <v>44266</v>
      </c>
      <c r="D16" s="73" t="s">
        <v>148</v>
      </c>
      <c r="E16" s="74"/>
      <c r="F16" s="144"/>
      <c r="G16" s="140">
        <v>6000</v>
      </c>
      <c r="H16" s="104">
        <f t="shared" si="0"/>
        <v>-6000</v>
      </c>
      <c r="I16" s="76" t="s">
        <v>161</v>
      </c>
      <c r="J16" s="69"/>
      <c r="K16" s="72"/>
      <c r="L16" s="72"/>
      <c r="M16" s="72">
        <v>6000</v>
      </c>
      <c r="N16" s="72"/>
      <c r="O16" s="72"/>
      <c r="P16" s="72"/>
      <c r="Q16" s="72"/>
      <c r="R16" s="72"/>
      <c r="S16" s="75"/>
      <c r="T16" s="75"/>
      <c r="U16" s="75"/>
      <c r="V16" s="75"/>
      <c r="W16" s="75"/>
    </row>
    <row r="17" spans="1:23" s="70" customFormat="1" ht="13.5" customHeight="1">
      <c r="A17" s="286"/>
      <c r="B17" s="251">
        <v>13</v>
      </c>
      <c r="C17" s="249">
        <v>44266</v>
      </c>
      <c r="D17" s="73" t="s">
        <v>148</v>
      </c>
      <c r="E17" s="74"/>
      <c r="F17" s="144"/>
      <c r="G17" s="140">
        <v>6000</v>
      </c>
      <c r="H17" s="104">
        <f t="shared" si="0"/>
        <v>-6000</v>
      </c>
      <c r="I17" s="76" t="s">
        <v>162</v>
      </c>
      <c r="J17" s="69"/>
      <c r="K17" s="72"/>
      <c r="L17" s="72"/>
      <c r="M17" s="72">
        <v>6000</v>
      </c>
      <c r="N17" s="72"/>
      <c r="O17" s="72"/>
      <c r="P17" s="72"/>
      <c r="Q17" s="72"/>
      <c r="R17" s="72"/>
      <c r="S17" s="75"/>
      <c r="T17" s="75"/>
      <c r="U17" s="75"/>
      <c r="V17" s="75"/>
      <c r="W17" s="75"/>
    </row>
    <row r="18" spans="1:23" s="70" customFormat="1" ht="13.5" customHeight="1">
      <c r="A18" s="286"/>
      <c r="B18" s="251">
        <v>14</v>
      </c>
      <c r="C18" s="249">
        <v>44266</v>
      </c>
      <c r="D18" s="73" t="s">
        <v>148</v>
      </c>
      <c r="E18" s="74"/>
      <c r="F18" s="144"/>
      <c r="G18" s="140">
        <v>6000</v>
      </c>
      <c r="H18" s="104">
        <f t="shared" si="0"/>
        <v>-6000</v>
      </c>
      <c r="I18" s="76" t="s">
        <v>163</v>
      </c>
      <c r="J18" s="69"/>
      <c r="K18" s="72"/>
      <c r="L18" s="72"/>
      <c r="M18" s="72">
        <v>6000</v>
      </c>
      <c r="N18" s="72"/>
      <c r="O18" s="72"/>
      <c r="P18" s="72"/>
      <c r="Q18" s="72"/>
      <c r="R18" s="72"/>
      <c r="S18" s="75"/>
      <c r="T18" s="75"/>
      <c r="U18" s="75"/>
      <c r="V18" s="75"/>
      <c r="W18" s="75"/>
    </row>
    <row r="19" spans="1:23" s="70" customFormat="1" ht="13.5" customHeight="1">
      <c r="A19" s="286"/>
      <c r="B19" s="251">
        <v>15</v>
      </c>
      <c r="C19" s="249">
        <v>44266</v>
      </c>
      <c r="D19" s="73" t="s">
        <v>148</v>
      </c>
      <c r="E19" s="74"/>
      <c r="F19" s="144"/>
      <c r="G19" s="140">
        <v>6000</v>
      </c>
      <c r="H19" s="104">
        <f t="shared" si="0"/>
        <v>-6000</v>
      </c>
      <c r="I19" s="76" t="s">
        <v>164</v>
      </c>
      <c r="J19" s="69"/>
      <c r="K19" s="72"/>
      <c r="L19" s="72"/>
      <c r="M19" s="72">
        <v>6000</v>
      </c>
      <c r="N19" s="72"/>
      <c r="O19" s="72"/>
      <c r="P19" s="72"/>
      <c r="Q19" s="72"/>
      <c r="R19" s="72"/>
      <c r="S19" s="75"/>
      <c r="T19" s="75"/>
      <c r="U19" s="75"/>
      <c r="V19" s="75"/>
      <c r="W19" s="75"/>
    </row>
    <row r="20" spans="1:23" s="70" customFormat="1" ht="13.5" customHeight="1">
      <c r="A20" s="286"/>
      <c r="B20" s="251">
        <v>16</v>
      </c>
      <c r="C20" s="249">
        <v>44266</v>
      </c>
      <c r="D20" s="93" t="s">
        <v>148</v>
      </c>
      <c r="E20" s="74"/>
      <c r="F20" s="144"/>
      <c r="G20" s="140">
        <v>6000</v>
      </c>
      <c r="H20" s="104">
        <f t="shared" si="0"/>
        <v>-6000</v>
      </c>
      <c r="I20" s="76" t="s">
        <v>165</v>
      </c>
      <c r="J20" s="69"/>
      <c r="K20" s="72"/>
      <c r="L20" s="72"/>
      <c r="M20" s="72">
        <v>6000</v>
      </c>
      <c r="N20" s="72"/>
      <c r="O20" s="72"/>
      <c r="P20" s="72"/>
      <c r="Q20" s="72"/>
      <c r="R20" s="72"/>
      <c r="S20" s="75"/>
      <c r="T20" s="75"/>
      <c r="U20" s="75"/>
      <c r="V20" s="75"/>
      <c r="W20" s="75"/>
    </row>
    <row r="21" spans="1:23" s="70" customFormat="1" ht="13.5" customHeight="1">
      <c r="A21" s="286"/>
      <c r="B21" s="251">
        <v>17</v>
      </c>
      <c r="C21" s="249">
        <v>44266</v>
      </c>
      <c r="D21" s="193" t="s">
        <v>149</v>
      </c>
      <c r="E21" s="74"/>
      <c r="F21" s="144"/>
      <c r="G21" s="140">
        <v>6000</v>
      </c>
      <c r="H21" s="105">
        <f t="shared" si="0"/>
        <v>-6000</v>
      </c>
      <c r="I21" s="94" t="s">
        <v>166</v>
      </c>
      <c r="J21" s="69"/>
      <c r="K21" s="72"/>
      <c r="L21" s="72"/>
      <c r="M21" s="72"/>
      <c r="N21" s="72">
        <v>6000</v>
      </c>
      <c r="O21" s="72"/>
      <c r="P21" s="72"/>
      <c r="Q21" s="72"/>
      <c r="R21" s="72"/>
      <c r="S21" s="75"/>
      <c r="T21" s="75"/>
      <c r="U21" s="75"/>
      <c r="V21" s="75"/>
      <c r="W21" s="75"/>
    </row>
    <row r="22" spans="1:23" s="70" customFormat="1" ht="13.5" customHeight="1">
      <c r="A22" s="286"/>
      <c r="B22" s="251">
        <v>18</v>
      </c>
      <c r="C22" s="249">
        <v>44266</v>
      </c>
      <c r="D22" s="193" t="s">
        <v>149</v>
      </c>
      <c r="E22" s="74"/>
      <c r="F22" s="144"/>
      <c r="G22" s="140">
        <v>6000</v>
      </c>
      <c r="H22" s="106">
        <f t="shared" si="0"/>
        <v>-6000</v>
      </c>
      <c r="I22" s="96" t="s">
        <v>167</v>
      </c>
      <c r="J22" s="69"/>
      <c r="K22" s="72"/>
      <c r="L22" s="72"/>
      <c r="M22" s="72"/>
      <c r="N22" s="72">
        <v>6000</v>
      </c>
      <c r="O22" s="72"/>
      <c r="P22" s="72"/>
      <c r="Q22" s="72"/>
      <c r="R22" s="72"/>
      <c r="S22" s="99"/>
      <c r="T22" s="75"/>
      <c r="U22" s="75"/>
      <c r="V22" s="75"/>
      <c r="W22" s="75"/>
    </row>
    <row r="23" spans="1:23" s="70" customFormat="1" ht="13.5" customHeight="1">
      <c r="A23" s="286"/>
      <c r="B23" s="251">
        <v>19</v>
      </c>
      <c r="C23" s="249">
        <v>44266</v>
      </c>
      <c r="D23" s="193" t="s">
        <v>149</v>
      </c>
      <c r="E23" s="74"/>
      <c r="F23" s="144"/>
      <c r="G23" s="140">
        <v>6000</v>
      </c>
      <c r="H23" s="107">
        <f t="shared" si="0"/>
        <v>-6000</v>
      </c>
      <c r="I23" s="95" t="s">
        <v>154</v>
      </c>
      <c r="J23" s="69"/>
      <c r="K23" s="72"/>
      <c r="L23" s="72"/>
      <c r="M23" s="72"/>
      <c r="N23" s="72">
        <v>6000</v>
      </c>
      <c r="O23" s="72"/>
      <c r="P23" s="72"/>
      <c r="Q23" s="72"/>
      <c r="R23" s="72"/>
      <c r="S23" s="99"/>
      <c r="T23" s="75"/>
      <c r="U23" s="75"/>
      <c r="V23" s="75"/>
      <c r="W23" s="75"/>
    </row>
    <row r="24" spans="1:23" s="70" customFormat="1" ht="13.5" customHeight="1">
      <c r="A24" s="286"/>
      <c r="B24" s="251">
        <v>20</v>
      </c>
      <c r="C24" s="249">
        <v>44294</v>
      </c>
      <c r="D24" s="193" t="s">
        <v>149</v>
      </c>
      <c r="E24" s="74"/>
      <c r="F24" s="144"/>
      <c r="G24" s="140">
        <v>6000</v>
      </c>
      <c r="H24" s="107">
        <f t="shared" si="0"/>
        <v>-6000</v>
      </c>
      <c r="I24" s="95" t="s">
        <v>152</v>
      </c>
      <c r="J24" s="69"/>
      <c r="K24" s="72"/>
      <c r="L24" s="72"/>
      <c r="M24" s="72"/>
      <c r="N24" s="72">
        <v>6000</v>
      </c>
      <c r="O24" s="72"/>
      <c r="P24" s="72"/>
      <c r="Q24" s="72"/>
      <c r="R24" s="72"/>
      <c r="S24" s="75"/>
      <c r="T24" s="75"/>
      <c r="U24" s="75"/>
      <c r="V24" s="75"/>
      <c r="W24" s="75"/>
    </row>
    <row r="25" spans="1:23" s="70" customFormat="1" ht="13.5" customHeight="1">
      <c r="A25" s="286"/>
      <c r="B25" s="251">
        <v>21</v>
      </c>
      <c r="C25" s="249">
        <v>44294</v>
      </c>
      <c r="D25" s="193" t="s">
        <v>149</v>
      </c>
      <c r="E25" s="74"/>
      <c r="F25" s="144"/>
      <c r="G25" s="140">
        <v>6000</v>
      </c>
      <c r="H25" s="107">
        <f t="shared" si="0"/>
        <v>-6000</v>
      </c>
      <c r="I25" s="95" t="s">
        <v>153</v>
      </c>
      <c r="J25" s="69"/>
      <c r="K25" s="72"/>
      <c r="L25" s="72"/>
      <c r="M25" s="72"/>
      <c r="N25" s="72">
        <v>6000</v>
      </c>
      <c r="O25" s="72"/>
      <c r="P25" s="72"/>
      <c r="Q25" s="72"/>
      <c r="R25" s="72"/>
      <c r="S25" s="75"/>
      <c r="T25" s="75"/>
      <c r="U25" s="75"/>
      <c r="V25" s="75"/>
      <c r="W25" s="75"/>
    </row>
    <row r="26" spans="1:23" s="70" customFormat="1" ht="13.5" customHeight="1">
      <c r="A26" s="286"/>
      <c r="B26" s="251">
        <v>22</v>
      </c>
      <c r="C26" s="249">
        <v>44277</v>
      </c>
      <c r="D26" s="73" t="s">
        <v>174</v>
      </c>
      <c r="E26" s="74">
        <v>230000</v>
      </c>
      <c r="F26" s="144"/>
      <c r="G26" s="140"/>
      <c r="H26" s="107">
        <f t="shared" ref="H26" si="1">E26+F26-G26</f>
        <v>230000</v>
      </c>
      <c r="I26" s="95" t="s">
        <v>184</v>
      </c>
      <c r="J26" s="69"/>
      <c r="K26" s="72"/>
      <c r="L26" s="72"/>
      <c r="M26" s="72"/>
      <c r="N26" s="72"/>
      <c r="O26" s="72"/>
      <c r="P26" s="72"/>
      <c r="Q26" s="72"/>
      <c r="R26" s="72"/>
      <c r="S26" s="75"/>
      <c r="T26" s="75"/>
      <c r="U26" s="75"/>
      <c r="V26" s="75"/>
      <c r="W26" s="75"/>
    </row>
    <row r="27" spans="1:23" s="70" customFormat="1" ht="13.5" customHeight="1">
      <c r="A27" s="286"/>
      <c r="B27" s="251">
        <v>23</v>
      </c>
      <c r="C27" s="249">
        <v>44294</v>
      </c>
      <c r="D27" s="243" t="s">
        <v>183</v>
      </c>
      <c r="E27" s="74"/>
      <c r="F27" s="144"/>
      <c r="G27" s="140">
        <v>34877</v>
      </c>
      <c r="H27" s="107">
        <f t="shared" ref="H27:H38" si="2">E27+F27-G27</f>
        <v>-34877</v>
      </c>
      <c r="I27" s="194" t="s">
        <v>144</v>
      </c>
      <c r="J27" s="69"/>
      <c r="K27" s="72"/>
      <c r="L27" s="72"/>
      <c r="M27" s="72"/>
      <c r="N27" s="72"/>
      <c r="O27" s="72"/>
      <c r="P27" s="72"/>
      <c r="Q27" s="72"/>
      <c r="R27" s="72"/>
      <c r="S27" s="75">
        <v>34877</v>
      </c>
      <c r="T27" s="75"/>
      <c r="U27" s="75"/>
      <c r="V27" s="75"/>
      <c r="W27" s="75"/>
    </row>
    <row r="28" spans="1:23" s="70" customFormat="1" ht="13.5" customHeight="1">
      <c r="A28" s="286"/>
      <c r="B28" s="251">
        <v>24</v>
      </c>
      <c r="C28" s="249">
        <v>44294</v>
      </c>
      <c r="D28" s="73" t="s">
        <v>185</v>
      </c>
      <c r="E28" s="74"/>
      <c r="F28" s="144">
        <v>4000</v>
      </c>
      <c r="G28" s="140"/>
      <c r="H28" s="107">
        <f t="shared" si="2"/>
        <v>4000</v>
      </c>
      <c r="I28" s="95" t="s">
        <v>186</v>
      </c>
      <c r="J28" s="69"/>
      <c r="K28" s="72"/>
      <c r="L28" s="72"/>
      <c r="M28" s="72"/>
      <c r="N28" s="72"/>
      <c r="O28" s="72"/>
      <c r="P28" s="72"/>
      <c r="Q28" s="72"/>
      <c r="R28" s="72"/>
      <c r="S28" s="75"/>
      <c r="T28" s="75"/>
      <c r="U28" s="75"/>
      <c r="V28" s="75"/>
      <c r="W28" s="75"/>
    </row>
    <row r="29" spans="1:23" s="70" customFormat="1" ht="13.5" customHeight="1">
      <c r="A29" s="286"/>
      <c r="B29" s="251">
        <v>25</v>
      </c>
      <c r="C29" s="249">
        <v>44367</v>
      </c>
      <c r="D29" s="243" t="s">
        <v>224</v>
      </c>
      <c r="E29" s="74"/>
      <c r="F29" s="144">
        <v>1500</v>
      </c>
      <c r="G29" s="140"/>
      <c r="H29" s="107">
        <f t="shared" si="2"/>
        <v>1500</v>
      </c>
      <c r="I29" s="95" t="s">
        <v>225</v>
      </c>
      <c r="J29" s="69"/>
      <c r="K29" s="72"/>
      <c r="L29" s="72"/>
      <c r="M29" s="72"/>
      <c r="N29" s="72"/>
      <c r="O29" s="72"/>
      <c r="P29" s="72"/>
      <c r="Q29" s="72"/>
      <c r="R29" s="72"/>
      <c r="S29" s="75"/>
      <c r="T29" s="75"/>
      <c r="U29" s="75"/>
      <c r="V29" s="75"/>
      <c r="W29" s="75"/>
    </row>
    <row r="30" spans="1:23" s="70" customFormat="1" ht="13.5" customHeight="1">
      <c r="A30" s="286"/>
      <c r="B30" s="251">
        <v>26</v>
      </c>
      <c r="C30" s="249">
        <v>44327</v>
      </c>
      <c r="D30" s="243" t="s">
        <v>226</v>
      </c>
      <c r="E30" s="74"/>
      <c r="F30" s="144">
        <v>4000</v>
      </c>
      <c r="G30" s="140"/>
      <c r="H30" s="107">
        <f t="shared" si="2"/>
        <v>4000</v>
      </c>
      <c r="I30" s="95" t="s">
        <v>227</v>
      </c>
      <c r="J30" s="69"/>
      <c r="K30" s="72"/>
      <c r="L30" s="72"/>
      <c r="M30" s="72"/>
      <c r="N30" s="72"/>
      <c r="O30" s="72"/>
      <c r="P30" s="72"/>
      <c r="Q30" s="72"/>
      <c r="R30" s="72"/>
      <c r="S30" s="75"/>
      <c r="T30" s="75"/>
      <c r="U30" s="75"/>
      <c r="V30" s="75"/>
      <c r="W30" s="75"/>
    </row>
    <row r="31" spans="1:23" s="70" customFormat="1" ht="13.5" customHeight="1">
      <c r="A31" s="286"/>
      <c r="B31" s="251">
        <v>27</v>
      </c>
      <c r="C31" s="249">
        <v>44344</v>
      </c>
      <c r="D31" s="243" t="s">
        <v>230</v>
      </c>
      <c r="E31" s="74"/>
      <c r="F31" s="144"/>
      <c r="G31" s="140">
        <v>3000</v>
      </c>
      <c r="H31" s="107">
        <f>E31+F31-G31</f>
        <v>-3000</v>
      </c>
      <c r="I31" s="95" t="s">
        <v>231</v>
      </c>
      <c r="J31" s="69"/>
      <c r="K31" s="72"/>
      <c r="L31" s="72"/>
      <c r="M31" s="72"/>
      <c r="N31" s="72"/>
      <c r="O31" s="72"/>
      <c r="P31" s="72"/>
      <c r="Q31" s="72"/>
      <c r="R31" s="72"/>
      <c r="S31" s="75"/>
      <c r="T31" s="75"/>
      <c r="U31" s="75"/>
      <c r="V31" s="75"/>
      <c r="W31" s="75">
        <v>3000</v>
      </c>
    </row>
    <row r="32" spans="1:23" s="70" customFormat="1" ht="13.5" customHeight="1">
      <c r="A32" s="286"/>
      <c r="B32" s="251">
        <v>28</v>
      </c>
      <c r="C32" s="249">
        <v>44347</v>
      </c>
      <c r="D32" s="243" t="s">
        <v>240</v>
      </c>
      <c r="E32" s="74"/>
      <c r="F32" s="144"/>
      <c r="G32" s="140">
        <v>3000</v>
      </c>
      <c r="H32" s="107">
        <f t="shared" ref="H32:H34" si="3">E32+F32-G32</f>
        <v>-3000</v>
      </c>
      <c r="I32" s="95" t="s">
        <v>238</v>
      </c>
      <c r="J32" s="69"/>
      <c r="K32" s="72"/>
      <c r="L32" s="72"/>
      <c r="M32" s="72"/>
      <c r="N32" s="72"/>
      <c r="O32" s="72"/>
      <c r="P32" s="72"/>
      <c r="Q32" s="72"/>
      <c r="R32" s="72"/>
      <c r="S32" s="75"/>
      <c r="T32" s="75"/>
      <c r="U32" s="75"/>
      <c r="V32" s="75"/>
      <c r="W32" s="75">
        <v>3000</v>
      </c>
    </row>
    <row r="33" spans="1:23" s="70" customFormat="1" ht="13.5" customHeight="1">
      <c r="A33" s="286"/>
      <c r="B33" s="251">
        <v>29</v>
      </c>
      <c r="C33" s="249">
        <v>44348</v>
      </c>
      <c r="D33" s="73" t="s">
        <v>239</v>
      </c>
      <c r="E33" s="74"/>
      <c r="F33" s="144"/>
      <c r="G33" s="140">
        <v>3000</v>
      </c>
      <c r="H33" s="107">
        <f t="shared" si="3"/>
        <v>-3000</v>
      </c>
      <c r="I33" s="95" t="s">
        <v>241</v>
      </c>
      <c r="J33" s="69"/>
      <c r="K33" s="72"/>
      <c r="L33" s="72"/>
      <c r="M33" s="72"/>
      <c r="N33" s="72"/>
      <c r="O33" s="72"/>
      <c r="P33" s="72"/>
      <c r="Q33" s="72"/>
      <c r="R33" s="72"/>
      <c r="S33" s="75"/>
      <c r="T33" s="75"/>
      <c r="U33" s="75"/>
      <c r="V33" s="75"/>
      <c r="W33" s="75">
        <v>3000</v>
      </c>
    </row>
    <row r="34" spans="1:23" s="70" customFormat="1" ht="13.5" customHeight="1">
      <c r="A34" s="286"/>
      <c r="B34" s="251">
        <v>30</v>
      </c>
      <c r="C34" s="249">
        <v>44354</v>
      </c>
      <c r="D34" s="73" t="s">
        <v>242</v>
      </c>
      <c r="E34" s="74"/>
      <c r="F34" s="144"/>
      <c r="G34" s="140">
        <v>3000</v>
      </c>
      <c r="H34" s="107">
        <f t="shared" si="3"/>
        <v>-3000</v>
      </c>
      <c r="I34" s="95" t="s">
        <v>243</v>
      </c>
      <c r="J34" s="69"/>
      <c r="K34" s="72"/>
      <c r="L34" s="72"/>
      <c r="M34" s="72"/>
      <c r="N34" s="72"/>
      <c r="O34" s="72"/>
      <c r="P34" s="72"/>
      <c r="Q34" s="72"/>
      <c r="R34" s="72"/>
      <c r="S34" s="75"/>
      <c r="T34" s="75"/>
      <c r="U34" s="75"/>
      <c r="V34" s="75"/>
      <c r="W34" s="75">
        <v>3000</v>
      </c>
    </row>
    <row r="35" spans="1:23" s="70" customFormat="1" ht="13.5" customHeight="1">
      <c r="A35" s="286"/>
      <c r="B35" s="251">
        <v>31</v>
      </c>
      <c r="C35" s="249">
        <v>44385</v>
      </c>
      <c r="D35" s="73" t="s">
        <v>251</v>
      </c>
      <c r="E35" s="74"/>
      <c r="F35" s="144"/>
      <c r="G35" s="140">
        <v>3000</v>
      </c>
      <c r="H35" s="107">
        <f t="shared" si="2"/>
        <v>-3000</v>
      </c>
      <c r="I35" s="95" t="s">
        <v>252</v>
      </c>
      <c r="J35" s="69"/>
      <c r="K35" s="72"/>
      <c r="L35" s="72"/>
      <c r="M35" s="72"/>
      <c r="N35" s="72"/>
      <c r="O35" s="72"/>
      <c r="P35" s="72"/>
      <c r="Q35" s="72"/>
      <c r="R35" s="72"/>
      <c r="S35" s="75"/>
      <c r="T35" s="75"/>
      <c r="U35" s="75"/>
      <c r="V35" s="75"/>
      <c r="W35" s="75">
        <v>3000</v>
      </c>
    </row>
    <row r="36" spans="1:23" s="70" customFormat="1" ht="13.5" customHeight="1">
      <c r="A36" s="286"/>
      <c r="B36" s="251">
        <v>32</v>
      </c>
      <c r="C36" s="249">
        <v>44385</v>
      </c>
      <c r="D36" s="243" t="s">
        <v>266</v>
      </c>
      <c r="E36" s="74"/>
      <c r="F36" s="144"/>
      <c r="G36" s="140">
        <v>21759</v>
      </c>
      <c r="H36" s="107">
        <f t="shared" si="2"/>
        <v>-21759</v>
      </c>
      <c r="I36" s="95" t="s">
        <v>267</v>
      </c>
      <c r="J36" s="69"/>
      <c r="K36" s="72"/>
      <c r="L36" s="72"/>
      <c r="M36" s="72"/>
      <c r="N36" s="72"/>
      <c r="O36" s="72"/>
      <c r="P36" s="72"/>
      <c r="Q36" s="75">
        <v>21759</v>
      </c>
      <c r="R36" s="72"/>
      <c r="S36" s="75"/>
      <c r="T36" s="75"/>
      <c r="U36" s="75"/>
      <c r="V36" s="75"/>
      <c r="W36" s="75"/>
    </row>
    <row r="37" spans="1:23" s="70" customFormat="1" ht="13.5" customHeight="1">
      <c r="A37" s="286"/>
      <c r="B37" s="251">
        <v>33</v>
      </c>
      <c r="C37" s="249">
        <v>44431</v>
      </c>
      <c r="D37" s="73" t="s">
        <v>278</v>
      </c>
      <c r="E37" s="74"/>
      <c r="F37" s="144">
        <v>1</v>
      </c>
      <c r="G37" s="140"/>
      <c r="H37" s="107">
        <f t="shared" si="2"/>
        <v>1</v>
      </c>
      <c r="I37" s="95"/>
      <c r="J37" s="69"/>
      <c r="K37" s="72"/>
      <c r="L37" s="72"/>
      <c r="M37" s="72"/>
      <c r="N37" s="72"/>
      <c r="O37" s="72"/>
      <c r="P37" s="72"/>
      <c r="Q37" s="75"/>
      <c r="R37" s="72"/>
      <c r="S37" s="75"/>
      <c r="T37" s="75"/>
      <c r="U37" s="75"/>
      <c r="V37" s="75"/>
      <c r="W37" s="75"/>
    </row>
    <row r="38" spans="1:23" s="70" customFormat="1" ht="13.5" customHeight="1">
      <c r="A38" s="286"/>
      <c r="B38" s="251">
        <v>34</v>
      </c>
      <c r="C38" s="249">
        <v>44449</v>
      </c>
      <c r="D38" s="73" t="s">
        <v>295</v>
      </c>
      <c r="E38" s="74"/>
      <c r="F38" s="144"/>
      <c r="G38" s="140">
        <v>3000</v>
      </c>
      <c r="H38" s="107">
        <f t="shared" si="2"/>
        <v>-3000</v>
      </c>
      <c r="I38" s="95" t="s">
        <v>296</v>
      </c>
      <c r="J38" s="69"/>
      <c r="K38" s="72"/>
      <c r="L38" s="72"/>
      <c r="M38" s="72"/>
      <c r="N38" s="72"/>
      <c r="O38" s="72"/>
      <c r="P38" s="72"/>
      <c r="Q38" s="75"/>
      <c r="R38" s="72"/>
      <c r="S38" s="75"/>
      <c r="T38" s="75"/>
      <c r="U38" s="75"/>
      <c r="V38" s="75"/>
      <c r="W38" s="75">
        <v>3000</v>
      </c>
    </row>
    <row r="39" spans="1:23" s="70" customFormat="1" ht="13.5" customHeight="1">
      <c r="A39" s="286"/>
      <c r="B39" s="251">
        <v>35</v>
      </c>
      <c r="C39" s="249">
        <v>44474</v>
      </c>
      <c r="D39" s="243" t="s">
        <v>281</v>
      </c>
      <c r="E39" s="74"/>
      <c r="F39" s="144">
        <v>5000</v>
      </c>
      <c r="G39" s="140"/>
      <c r="H39" s="107">
        <f t="shared" ref="H39:H44" si="4">E39+F39-G39</f>
        <v>5000</v>
      </c>
      <c r="I39" s="95" t="s">
        <v>282</v>
      </c>
      <c r="J39" s="69"/>
      <c r="K39" s="72"/>
      <c r="L39" s="72"/>
      <c r="M39" s="72"/>
      <c r="N39" s="72"/>
      <c r="O39" s="72"/>
      <c r="P39" s="72"/>
      <c r="Q39" s="75"/>
      <c r="R39" s="72"/>
      <c r="S39" s="75"/>
      <c r="T39" s="75"/>
      <c r="U39" s="75"/>
      <c r="V39" s="75"/>
      <c r="W39" s="75"/>
    </row>
    <row r="40" spans="1:23" s="70" customFormat="1" ht="13.5" customHeight="1">
      <c r="A40" s="286"/>
      <c r="B40" s="251">
        <v>36</v>
      </c>
      <c r="C40" s="249">
        <v>44479</v>
      </c>
      <c r="D40" s="73" t="s">
        <v>283</v>
      </c>
      <c r="E40" s="74"/>
      <c r="F40" s="144">
        <v>2000</v>
      </c>
      <c r="G40" s="140"/>
      <c r="H40" s="107">
        <f t="shared" si="4"/>
        <v>2000</v>
      </c>
      <c r="I40" s="95" t="s">
        <v>284</v>
      </c>
      <c r="J40" s="69"/>
      <c r="K40" s="72"/>
      <c r="L40" s="72"/>
      <c r="M40" s="72"/>
      <c r="N40" s="72"/>
      <c r="O40" s="72"/>
      <c r="P40" s="72"/>
      <c r="Q40" s="75"/>
      <c r="R40" s="72"/>
      <c r="S40" s="75"/>
      <c r="T40" s="75"/>
      <c r="U40" s="75"/>
      <c r="V40" s="75"/>
      <c r="W40" s="75"/>
    </row>
    <row r="41" spans="1:23" s="70" customFormat="1" ht="13.5" customHeight="1">
      <c r="A41" s="286"/>
      <c r="B41" s="251">
        <v>37</v>
      </c>
      <c r="C41" s="249">
        <v>44496</v>
      </c>
      <c r="D41" s="243" t="s">
        <v>297</v>
      </c>
      <c r="E41" s="74"/>
      <c r="F41" s="144">
        <v>4000</v>
      </c>
      <c r="G41" s="140"/>
      <c r="H41" s="107">
        <f t="shared" si="4"/>
        <v>4000</v>
      </c>
      <c r="I41" s="95" t="s">
        <v>267</v>
      </c>
      <c r="J41" s="69"/>
      <c r="K41" s="72"/>
      <c r="L41" s="72"/>
      <c r="M41" s="72"/>
      <c r="N41" s="72"/>
      <c r="O41" s="72"/>
      <c r="P41" s="72"/>
      <c r="Q41" s="75"/>
      <c r="R41" s="72"/>
      <c r="S41" s="75"/>
      <c r="T41" s="75"/>
      <c r="U41" s="75"/>
      <c r="V41" s="75"/>
      <c r="W41" s="75"/>
    </row>
    <row r="42" spans="1:23" s="70" customFormat="1" ht="13.5" customHeight="1">
      <c r="A42" s="286"/>
      <c r="B42" s="251">
        <v>38</v>
      </c>
      <c r="C42" s="249">
        <v>44502</v>
      </c>
      <c r="D42" s="73" t="s">
        <v>298</v>
      </c>
      <c r="E42" s="74"/>
      <c r="F42" s="144">
        <v>2000</v>
      </c>
      <c r="G42" s="140"/>
      <c r="H42" s="107">
        <f t="shared" si="4"/>
        <v>2000</v>
      </c>
      <c r="I42" s="95" t="s">
        <v>193</v>
      </c>
      <c r="J42" s="69"/>
      <c r="K42" s="72"/>
      <c r="L42" s="72"/>
      <c r="M42" s="72"/>
      <c r="N42" s="72"/>
      <c r="O42" s="72"/>
      <c r="P42" s="72"/>
      <c r="Q42" s="75"/>
      <c r="R42" s="72"/>
      <c r="S42" s="75"/>
      <c r="T42" s="75"/>
      <c r="U42" s="75"/>
      <c r="V42" s="75"/>
      <c r="W42" s="75"/>
    </row>
    <row r="43" spans="1:23" s="70" customFormat="1" ht="13.5" customHeight="1">
      <c r="A43" s="286"/>
      <c r="B43" s="251">
        <v>39</v>
      </c>
      <c r="C43" s="249">
        <v>44511</v>
      </c>
      <c r="D43" s="243" t="s">
        <v>368</v>
      </c>
      <c r="E43" s="74"/>
      <c r="F43" s="144"/>
      <c r="G43" s="140">
        <v>2869</v>
      </c>
      <c r="H43" s="107">
        <f t="shared" si="4"/>
        <v>-2869</v>
      </c>
      <c r="I43" s="95" t="s">
        <v>309</v>
      </c>
      <c r="J43" s="69"/>
      <c r="K43" s="72"/>
      <c r="L43" s="72"/>
      <c r="M43" s="72"/>
      <c r="N43" s="72"/>
      <c r="O43" s="72"/>
      <c r="P43" s="72"/>
      <c r="Q43" s="75"/>
      <c r="R43" s="72"/>
      <c r="S43" s="75"/>
      <c r="T43" s="75">
        <v>2869</v>
      </c>
      <c r="U43" s="75"/>
      <c r="V43" s="75"/>
      <c r="W43" s="75"/>
    </row>
    <row r="44" spans="1:23" s="70" customFormat="1" ht="13.5" customHeight="1">
      <c r="A44" s="286"/>
      <c r="B44" s="251">
        <v>40</v>
      </c>
      <c r="C44" s="249">
        <v>44511</v>
      </c>
      <c r="D44" s="243" t="s">
        <v>310</v>
      </c>
      <c r="E44" s="74"/>
      <c r="F44" s="144"/>
      <c r="G44" s="140">
        <v>3000</v>
      </c>
      <c r="H44" s="107">
        <f t="shared" si="4"/>
        <v>-3000</v>
      </c>
      <c r="I44" s="95" t="s">
        <v>311</v>
      </c>
      <c r="J44" s="69"/>
      <c r="K44" s="72"/>
      <c r="L44" s="72"/>
      <c r="M44" s="72"/>
      <c r="N44" s="72"/>
      <c r="O44" s="72"/>
      <c r="P44" s="72"/>
      <c r="Q44" s="75"/>
      <c r="R44" s="72"/>
      <c r="S44" s="75"/>
      <c r="T44" s="75"/>
      <c r="U44" s="75"/>
      <c r="V44" s="75"/>
      <c r="W44" s="75">
        <v>3000</v>
      </c>
    </row>
    <row r="45" spans="1:23" s="70" customFormat="1" ht="13.5" customHeight="1">
      <c r="A45" s="286"/>
      <c r="B45" s="251">
        <v>41</v>
      </c>
      <c r="C45" s="249">
        <v>44512</v>
      </c>
      <c r="D45" s="73" t="s">
        <v>321</v>
      </c>
      <c r="E45" s="74"/>
      <c r="F45" s="144">
        <v>5000</v>
      </c>
      <c r="G45" s="140"/>
      <c r="H45" s="107">
        <f t="shared" ref="H45:H52" si="5">E45+F45-G45</f>
        <v>5000</v>
      </c>
      <c r="I45" s="95" t="s">
        <v>322</v>
      </c>
      <c r="J45" s="69"/>
      <c r="K45" s="72"/>
      <c r="L45" s="72"/>
      <c r="M45" s="72"/>
      <c r="N45" s="72"/>
      <c r="O45" s="72"/>
      <c r="P45" s="72"/>
      <c r="Q45" s="75"/>
      <c r="R45" s="72"/>
      <c r="S45" s="75"/>
      <c r="T45" s="75"/>
      <c r="U45" s="75"/>
      <c r="V45" s="75"/>
      <c r="W45" s="75"/>
    </row>
    <row r="46" spans="1:23" s="70" customFormat="1" ht="13.5" customHeight="1">
      <c r="A46" s="286"/>
      <c r="B46" s="251">
        <v>42</v>
      </c>
      <c r="C46" s="249">
        <v>44539</v>
      </c>
      <c r="D46" s="243" t="s">
        <v>326</v>
      </c>
      <c r="E46" s="74"/>
      <c r="F46" s="144">
        <v>4000</v>
      </c>
      <c r="G46" s="140"/>
      <c r="H46" s="107">
        <f t="shared" si="5"/>
        <v>4000</v>
      </c>
      <c r="I46" s="95" t="s">
        <v>327</v>
      </c>
      <c r="J46" s="69"/>
      <c r="K46" s="72"/>
      <c r="L46" s="72"/>
      <c r="M46" s="72"/>
      <c r="N46" s="72"/>
      <c r="O46" s="72"/>
      <c r="P46" s="72"/>
      <c r="Q46" s="75"/>
      <c r="R46" s="72"/>
      <c r="S46" s="75"/>
      <c r="T46" s="75"/>
      <c r="U46" s="75"/>
      <c r="V46" s="75"/>
      <c r="W46" s="75"/>
    </row>
    <row r="47" spans="1:23" s="70" customFormat="1" ht="13.5" customHeight="1">
      <c r="A47" s="286"/>
      <c r="B47" s="251">
        <v>43</v>
      </c>
      <c r="C47" s="249">
        <v>44538</v>
      </c>
      <c r="D47" s="73" t="s">
        <v>328</v>
      </c>
      <c r="E47" s="74"/>
      <c r="F47" s="144"/>
      <c r="G47" s="140">
        <v>3000</v>
      </c>
      <c r="H47" s="107">
        <f t="shared" si="5"/>
        <v>-3000</v>
      </c>
      <c r="I47" s="95" t="s">
        <v>329</v>
      </c>
      <c r="J47" s="69"/>
      <c r="K47" s="72"/>
      <c r="L47" s="72"/>
      <c r="M47" s="72"/>
      <c r="N47" s="72"/>
      <c r="O47" s="72"/>
      <c r="P47" s="72"/>
      <c r="Q47" s="75"/>
      <c r="R47" s="72"/>
      <c r="S47" s="75"/>
      <c r="T47" s="75"/>
      <c r="U47" s="75"/>
      <c r="V47" s="75"/>
      <c r="W47" s="75">
        <v>3000</v>
      </c>
    </row>
    <row r="48" spans="1:23" s="70" customFormat="1" ht="13.5" customHeight="1">
      <c r="A48" s="286"/>
      <c r="B48" s="251">
        <v>44</v>
      </c>
      <c r="C48" s="249">
        <v>44539</v>
      </c>
      <c r="D48" s="73" t="s">
        <v>336</v>
      </c>
      <c r="E48" s="74"/>
      <c r="F48" s="144"/>
      <c r="G48" s="140">
        <v>1500</v>
      </c>
      <c r="H48" s="107">
        <f t="shared" si="5"/>
        <v>-1500</v>
      </c>
      <c r="I48" s="95" t="s">
        <v>337</v>
      </c>
      <c r="J48" s="69"/>
      <c r="K48" s="72"/>
      <c r="L48" s="72"/>
      <c r="M48" s="72"/>
      <c r="N48" s="72"/>
      <c r="O48" s="72"/>
      <c r="P48" s="72"/>
      <c r="Q48" s="75"/>
      <c r="R48" s="72"/>
      <c r="S48" s="75"/>
      <c r="T48" s="75">
        <v>1500</v>
      </c>
      <c r="U48" s="75"/>
      <c r="V48" s="75"/>
      <c r="W48" s="75"/>
    </row>
    <row r="49" spans="1:23" s="70" customFormat="1" ht="13.5" customHeight="1">
      <c r="A49" s="286"/>
      <c r="B49" s="251">
        <v>45</v>
      </c>
      <c r="C49" s="249">
        <v>44568</v>
      </c>
      <c r="D49" s="243" t="s">
        <v>340</v>
      </c>
      <c r="E49" s="74"/>
      <c r="F49" s="144">
        <v>2000</v>
      </c>
      <c r="G49" s="140"/>
      <c r="H49" s="107">
        <f t="shared" si="5"/>
        <v>2000</v>
      </c>
      <c r="I49" s="95" t="s">
        <v>338</v>
      </c>
      <c r="J49" s="69"/>
      <c r="K49" s="72"/>
      <c r="L49" s="72"/>
      <c r="M49" s="72"/>
      <c r="N49" s="72"/>
      <c r="O49" s="72"/>
      <c r="P49" s="72"/>
      <c r="Q49" s="72"/>
      <c r="R49" s="72"/>
      <c r="S49" s="75"/>
      <c r="T49" s="75"/>
      <c r="U49" s="75"/>
      <c r="V49" s="75"/>
      <c r="W49" s="75"/>
    </row>
    <row r="50" spans="1:23" s="70" customFormat="1" ht="13.5" customHeight="1">
      <c r="A50" s="286"/>
      <c r="B50" s="251">
        <v>46</v>
      </c>
      <c r="C50" s="249">
        <v>44582</v>
      </c>
      <c r="D50" s="243" t="s">
        <v>345</v>
      </c>
      <c r="E50" s="74"/>
      <c r="F50" s="144">
        <v>4000</v>
      </c>
      <c r="G50" s="140"/>
      <c r="H50" s="107">
        <f t="shared" si="5"/>
        <v>4000</v>
      </c>
      <c r="I50" s="95" t="s">
        <v>346</v>
      </c>
      <c r="J50" s="69"/>
      <c r="K50" s="72"/>
      <c r="L50" s="72"/>
      <c r="M50" s="72"/>
      <c r="N50" s="72"/>
      <c r="O50" s="72"/>
      <c r="P50" s="72"/>
      <c r="Q50" s="72"/>
      <c r="R50" s="72"/>
      <c r="S50" s="75"/>
      <c r="T50" s="75"/>
      <c r="U50" s="75"/>
      <c r="V50" s="75"/>
      <c r="W50" s="75"/>
    </row>
    <row r="51" spans="1:23" s="70" customFormat="1" ht="13.5" customHeight="1">
      <c r="A51" s="286"/>
      <c r="B51" s="251">
        <v>47</v>
      </c>
      <c r="C51" s="249">
        <v>44582</v>
      </c>
      <c r="D51" s="243" t="s">
        <v>363</v>
      </c>
      <c r="E51" s="74"/>
      <c r="F51" s="144">
        <v>8500</v>
      </c>
      <c r="G51" s="140"/>
      <c r="H51" s="107">
        <f t="shared" si="5"/>
        <v>8500</v>
      </c>
      <c r="I51" s="95" t="s">
        <v>347</v>
      </c>
      <c r="J51" s="69"/>
      <c r="K51" s="72"/>
      <c r="L51" s="72"/>
      <c r="M51" s="72"/>
      <c r="N51" s="72"/>
      <c r="O51" s="72"/>
      <c r="P51" s="72"/>
      <c r="Q51" s="72"/>
      <c r="R51" s="72"/>
      <c r="S51" s="75"/>
      <c r="T51" s="75"/>
      <c r="U51" s="75"/>
      <c r="V51" s="75"/>
      <c r="W51" s="75"/>
    </row>
    <row r="52" spans="1:23" s="70" customFormat="1" ht="13.5" customHeight="1">
      <c r="A52" s="286"/>
      <c r="B52" s="251">
        <v>48</v>
      </c>
      <c r="C52" s="249" t="s">
        <v>367</v>
      </c>
      <c r="D52" s="243" t="s">
        <v>365</v>
      </c>
      <c r="E52" s="74"/>
      <c r="F52" s="144"/>
      <c r="G52" s="140">
        <v>3000</v>
      </c>
      <c r="H52" s="107">
        <f t="shared" si="5"/>
        <v>-3000</v>
      </c>
      <c r="I52" s="95" t="s">
        <v>352</v>
      </c>
      <c r="J52" s="69"/>
      <c r="K52" s="72"/>
      <c r="L52" s="72"/>
      <c r="M52" s="72"/>
      <c r="N52" s="72"/>
      <c r="O52" s="72"/>
      <c r="P52" s="72"/>
      <c r="Q52" s="72"/>
      <c r="R52" s="72"/>
      <c r="S52" s="75"/>
      <c r="T52" s="75"/>
      <c r="U52" s="75"/>
      <c r="V52" s="75"/>
      <c r="W52" s="75">
        <v>3000</v>
      </c>
    </row>
    <row r="53" spans="1:23" s="70" customFormat="1" ht="13.5" customHeight="1">
      <c r="A53" s="286"/>
      <c r="B53" s="251">
        <v>49</v>
      </c>
      <c r="C53" s="249" t="s">
        <v>362</v>
      </c>
      <c r="D53" s="243" t="s">
        <v>369</v>
      </c>
      <c r="E53" s="74"/>
      <c r="F53" s="144"/>
      <c r="G53" s="140">
        <v>7260</v>
      </c>
      <c r="H53" s="107">
        <f t="shared" ref="H53:H56" si="6">E53+F53-G53</f>
        <v>-7260</v>
      </c>
      <c r="I53" s="95" t="s">
        <v>351</v>
      </c>
      <c r="J53" s="69"/>
      <c r="K53" s="72"/>
      <c r="L53" s="72"/>
      <c r="M53" s="72"/>
      <c r="N53" s="72"/>
      <c r="O53" s="72"/>
      <c r="P53" s="72"/>
      <c r="Q53" s="72"/>
      <c r="R53" s="72"/>
      <c r="S53" s="75"/>
      <c r="T53" s="75">
        <v>7260</v>
      </c>
      <c r="U53" s="75"/>
      <c r="V53" s="75"/>
      <c r="W53" s="75"/>
    </row>
    <row r="54" spans="1:23" s="70" customFormat="1" ht="13.5" customHeight="1">
      <c r="A54" s="286"/>
      <c r="B54" s="251">
        <v>50</v>
      </c>
      <c r="C54" s="249">
        <v>44599</v>
      </c>
      <c r="D54" s="243" t="s">
        <v>370</v>
      </c>
      <c r="E54" s="74"/>
      <c r="F54" s="144"/>
      <c r="G54" s="140">
        <v>10331</v>
      </c>
      <c r="H54" s="107">
        <f t="shared" si="6"/>
        <v>-10331</v>
      </c>
      <c r="I54" s="95" t="s">
        <v>366</v>
      </c>
      <c r="J54" s="69"/>
      <c r="K54" s="72"/>
      <c r="L54" s="72"/>
      <c r="M54" s="72"/>
      <c r="N54" s="72"/>
      <c r="O54" s="72"/>
      <c r="P54" s="72"/>
      <c r="Q54" s="72"/>
      <c r="R54" s="72"/>
      <c r="S54" s="75"/>
      <c r="T54" s="75">
        <v>10331</v>
      </c>
      <c r="U54" s="75"/>
      <c r="V54" s="75"/>
      <c r="W54" s="75"/>
    </row>
    <row r="55" spans="1:23" s="70" customFormat="1" ht="13.5" customHeight="1">
      <c r="A55" s="286"/>
      <c r="B55" s="251">
        <v>51</v>
      </c>
      <c r="C55" s="250">
        <v>44620</v>
      </c>
      <c r="D55" s="243" t="s">
        <v>371</v>
      </c>
      <c r="E55" s="74"/>
      <c r="F55" s="144"/>
      <c r="G55" s="140">
        <v>6525</v>
      </c>
      <c r="H55" s="107">
        <f t="shared" ref="H55" si="7">E55+F55-G55</f>
        <v>-6525</v>
      </c>
      <c r="I55" s="95"/>
      <c r="J55" s="69"/>
      <c r="K55" s="72"/>
      <c r="L55" s="72"/>
      <c r="M55" s="72"/>
      <c r="N55" s="72"/>
      <c r="O55" s="72"/>
      <c r="P55" s="72"/>
      <c r="Q55" s="72"/>
      <c r="R55" s="72"/>
      <c r="S55" s="75"/>
      <c r="T55" s="75"/>
      <c r="U55" s="75"/>
      <c r="V55" s="75"/>
      <c r="W55" s="75">
        <v>6525</v>
      </c>
    </row>
    <row r="56" spans="1:23" s="70" customFormat="1" ht="13.5" customHeight="1">
      <c r="A56" s="287"/>
      <c r="B56" s="251">
        <v>52</v>
      </c>
      <c r="C56" s="250">
        <v>44620</v>
      </c>
      <c r="D56" s="243" t="s">
        <v>354</v>
      </c>
      <c r="E56" s="74"/>
      <c r="F56" s="144"/>
      <c r="G56" s="140">
        <v>50834</v>
      </c>
      <c r="H56" s="107">
        <f t="shared" si="6"/>
        <v>-50834</v>
      </c>
      <c r="I56" s="95"/>
      <c r="J56" s="69"/>
      <c r="K56" s="72"/>
      <c r="L56" s="72"/>
      <c r="M56" s="72"/>
      <c r="N56" s="72"/>
      <c r="O56" s="72"/>
      <c r="P56" s="72"/>
      <c r="Q56" s="72"/>
      <c r="R56" s="72"/>
      <c r="S56" s="75"/>
      <c r="T56" s="75"/>
      <c r="U56" s="75"/>
      <c r="V56" s="75">
        <v>50834</v>
      </c>
      <c r="W56" s="75"/>
    </row>
    <row r="57" spans="1:23" s="70" customFormat="1">
      <c r="A57" s="278" t="s">
        <v>28</v>
      </c>
      <c r="B57" s="279"/>
      <c r="C57" s="279"/>
      <c r="D57" s="280"/>
      <c r="E57" s="29">
        <f>SUM(E5:E56)</f>
        <v>230000</v>
      </c>
      <c r="F57" s="141">
        <f>SUM(F5:F56)</f>
        <v>51001</v>
      </c>
      <c r="G57" s="141">
        <f>SUM(G5:G56)</f>
        <v>300219</v>
      </c>
      <c r="H57" s="101">
        <f>SUM(H5:H56)</f>
        <v>-19218</v>
      </c>
      <c r="I57" s="78"/>
      <c r="J57" s="30"/>
      <c r="K57" s="29">
        <f t="shared" ref="K57:W57" si="8">SUM(K5:K56)</f>
        <v>28000</v>
      </c>
      <c r="L57" s="29">
        <f t="shared" si="8"/>
        <v>8000</v>
      </c>
      <c r="M57" s="29">
        <f t="shared" si="8"/>
        <v>60000</v>
      </c>
      <c r="N57" s="29">
        <f t="shared" si="8"/>
        <v>30000</v>
      </c>
      <c r="O57" s="29">
        <f t="shared" si="8"/>
        <v>0</v>
      </c>
      <c r="P57" s="29">
        <f t="shared" si="8"/>
        <v>0</v>
      </c>
      <c r="Q57" s="225">
        <f t="shared" si="8"/>
        <v>21759</v>
      </c>
      <c r="R57" s="29">
        <f t="shared" si="8"/>
        <v>0</v>
      </c>
      <c r="S57" s="29">
        <f t="shared" si="8"/>
        <v>34877</v>
      </c>
      <c r="T57" s="225">
        <f t="shared" si="8"/>
        <v>22620</v>
      </c>
      <c r="U57" s="29">
        <f t="shared" si="8"/>
        <v>3910</v>
      </c>
      <c r="V57" s="29">
        <f t="shared" si="8"/>
        <v>50834</v>
      </c>
      <c r="W57" s="29">
        <f t="shared" si="8"/>
        <v>40219</v>
      </c>
    </row>
    <row r="58" spans="1:23" s="70" customFormat="1">
      <c r="A58" s="278" t="s">
        <v>37</v>
      </c>
      <c r="B58" s="279"/>
      <c r="C58" s="279"/>
      <c r="D58" s="280"/>
      <c r="E58" s="31"/>
      <c r="F58" s="145">
        <f>E57+F57</f>
        <v>281001</v>
      </c>
      <c r="G58" s="141">
        <f>G57</f>
        <v>300219</v>
      </c>
      <c r="H58" s="101">
        <f>H57</f>
        <v>-19218</v>
      </c>
      <c r="I58" s="36"/>
      <c r="J58" s="30"/>
      <c r="K58" s="31"/>
      <c r="L58" s="37"/>
      <c r="M58" s="32">
        <f>K57+L57+M57</f>
        <v>96000</v>
      </c>
      <c r="N58" s="31"/>
      <c r="O58" s="37"/>
      <c r="P58" s="37"/>
      <c r="Q58" s="37"/>
      <c r="R58" s="37"/>
      <c r="S58" s="37"/>
      <c r="T58" s="244"/>
      <c r="U58" s="37"/>
      <c r="V58" s="37"/>
      <c r="W58" s="32">
        <f>N57+O57+P57+Q57+R57+S57+T57+U57+V57+W57</f>
        <v>204219</v>
      </c>
    </row>
    <row r="59" spans="1:23">
      <c r="A59" s="61"/>
      <c r="B59" s="61"/>
      <c r="C59" s="61"/>
      <c r="D59" s="61"/>
      <c r="E59" s="26"/>
      <c r="F59" s="142"/>
      <c r="G59" s="142"/>
      <c r="H59" s="108"/>
      <c r="I59" s="27"/>
      <c r="J59" s="24"/>
      <c r="K59" s="33"/>
      <c r="L59" s="33"/>
      <c r="M59" s="33"/>
      <c r="N59" s="33"/>
      <c r="O59" s="33"/>
      <c r="P59" s="33"/>
      <c r="Q59" s="33"/>
      <c r="R59" s="33"/>
      <c r="S59" s="33"/>
      <c r="T59" s="27"/>
      <c r="U59" s="33"/>
      <c r="V59" s="33"/>
      <c r="W59" s="33">
        <f>M58+W58</f>
        <v>300219</v>
      </c>
    </row>
    <row r="60" spans="1:23" s="70" customFormat="1" ht="13.5" customHeight="1">
      <c r="A60" s="277" t="s">
        <v>36</v>
      </c>
      <c r="B60" s="277"/>
      <c r="C60" s="277"/>
      <c r="D60" s="277"/>
      <c r="E60" s="34"/>
      <c r="F60" s="137">
        <v>229245</v>
      </c>
      <c r="G60" s="137" t="s">
        <v>38</v>
      </c>
      <c r="H60" s="102">
        <f>F60+H58</f>
        <v>210027</v>
      </c>
      <c r="I60" s="34"/>
      <c r="J60" s="34"/>
      <c r="K60" s="34"/>
      <c r="L60" s="34"/>
      <c r="M60" s="34"/>
      <c r="N60" s="34"/>
      <c r="O60" s="34"/>
      <c r="P60" s="34"/>
      <c r="Q60" s="34"/>
      <c r="R60" s="34"/>
      <c r="S60" s="34"/>
      <c r="T60" s="245"/>
      <c r="U60" s="34"/>
      <c r="V60" s="34"/>
      <c r="W60" s="77">
        <f>F58+F60-W59</f>
        <v>210027</v>
      </c>
    </row>
    <row r="61" spans="1:23">
      <c r="E61" s="34"/>
      <c r="H61" s="102"/>
      <c r="I61" s="34"/>
      <c r="J61" s="34"/>
      <c r="K61" s="34"/>
      <c r="L61" s="34"/>
      <c r="M61" s="34"/>
      <c r="N61" s="34"/>
      <c r="O61" s="34"/>
      <c r="P61" s="34"/>
      <c r="Q61" s="34"/>
      <c r="R61" s="34"/>
      <c r="T61" s="245"/>
      <c r="U61" s="34"/>
      <c r="V61" s="34"/>
      <c r="W61" s="34"/>
    </row>
  </sheetData>
  <sheetProtection selectLockedCells="1" selectUnlockedCells="1"/>
  <mergeCells count="15">
    <mergeCell ref="A60:D60"/>
    <mergeCell ref="A2:A4"/>
    <mergeCell ref="A58:D58"/>
    <mergeCell ref="G2:G3"/>
    <mergeCell ref="H2:H3"/>
    <mergeCell ref="A57:D57"/>
    <mergeCell ref="A5:A56"/>
    <mergeCell ref="B2:B4"/>
    <mergeCell ref="N3:W3"/>
    <mergeCell ref="C2:C4"/>
    <mergeCell ref="D2:D4"/>
    <mergeCell ref="K3:M3"/>
    <mergeCell ref="K2:W2"/>
    <mergeCell ref="I2:I4"/>
    <mergeCell ref="E2:F3"/>
  </mergeCells>
  <phoneticPr fontId="2"/>
  <pageMargins left="0.23622047244094491" right="0.23622047244094491" top="0.35433070866141736" bottom="0" header="0.51181102362204722" footer="0.51181102362204722"/>
  <pageSetup paperSize="9" scale="58" firstPageNumber="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view="pageBreakPreview" zoomScale="104" zoomScaleNormal="104" zoomScaleSheetLayoutView="104" workbookViewId="0"/>
  </sheetViews>
  <sheetFormatPr defaultColWidth="9.5703125" defaultRowHeight="13.5"/>
  <cols>
    <col min="1" max="1" width="1.140625" style="1" customWidth="1"/>
    <col min="2" max="2" width="22" style="1" customWidth="1"/>
    <col min="3" max="3" width="11" style="1" customWidth="1"/>
    <col min="4" max="4" width="25.7109375" style="1" customWidth="1"/>
    <col min="5" max="5" width="14.7109375" style="1" customWidth="1"/>
    <col min="6" max="6" width="11.5703125" style="1" customWidth="1"/>
    <col min="7" max="7" width="39.5703125" style="1" customWidth="1"/>
    <col min="8" max="8" width="12.28515625" style="1" customWidth="1"/>
    <col min="9" max="9" width="13.42578125" style="1" customWidth="1"/>
    <col min="10" max="10" width="13" style="1" customWidth="1"/>
    <col min="11" max="16384" width="9.5703125" style="1"/>
  </cols>
  <sheetData>
    <row r="1" spans="2:8">
      <c r="B1" s="109" t="s">
        <v>87</v>
      </c>
      <c r="C1" s="109"/>
      <c r="D1" s="109"/>
      <c r="E1" s="109"/>
      <c r="G1" s="136">
        <v>44620</v>
      </c>
    </row>
    <row r="2" spans="2:8">
      <c r="B2" s="291" t="s">
        <v>10</v>
      </c>
      <c r="C2" s="291"/>
      <c r="D2" s="291"/>
      <c r="E2" s="291" t="s">
        <v>11</v>
      </c>
      <c r="F2" s="291"/>
      <c r="G2" s="291"/>
    </row>
    <row r="3" spans="2:8">
      <c r="B3" s="4" t="s">
        <v>12</v>
      </c>
      <c r="C3" s="4" t="s">
        <v>13</v>
      </c>
      <c r="D3" s="4" t="s">
        <v>14</v>
      </c>
      <c r="E3" s="4" t="s">
        <v>12</v>
      </c>
      <c r="F3" s="4" t="s">
        <v>13</v>
      </c>
      <c r="G3" s="4" t="s">
        <v>15</v>
      </c>
    </row>
    <row r="4" spans="2:8" ht="30.75" customHeight="1">
      <c r="B4" s="5" t="s">
        <v>49</v>
      </c>
      <c r="C4" s="6">
        <v>30000</v>
      </c>
      <c r="D4" s="5"/>
      <c r="E4" s="2" t="s">
        <v>9</v>
      </c>
      <c r="F4" s="7">
        <f>会計簿!K57</f>
        <v>28000</v>
      </c>
      <c r="G4" s="2" t="s">
        <v>144</v>
      </c>
      <c r="H4" s="129">
        <f>C4-F4</f>
        <v>2000</v>
      </c>
    </row>
    <row r="5" spans="2:8" ht="30" customHeight="1">
      <c r="B5" s="5" t="s">
        <v>50</v>
      </c>
      <c r="C5" s="6">
        <v>10000</v>
      </c>
      <c r="D5" s="5"/>
      <c r="E5" s="2" t="s">
        <v>52</v>
      </c>
      <c r="F5" s="7">
        <f>会計簿!L57</f>
        <v>8000</v>
      </c>
      <c r="G5" s="8" t="s">
        <v>145</v>
      </c>
      <c r="H5" s="129">
        <f>C5-F5</f>
        <v>2000</v>
      </c>
    </row>
    <row r="6" spans="2:8">
      <c r="B6" s="9"/>
      <c r="C6" s="10"/>
      <c r="D6" s="11"/>
      <c r="E6" s="123"/>
      <c r="F6" s="124"/>
      <c r="G6" s="125"/>
    </row>
    <row r="7" spans="2:8">
      <c r="B7" s="13" t="s">
        <v>59</v>
      </c>
      <c r="C7" s="296">
        <v>190000</v>
      </c>
      <c r="D7" s="298"/>
      <c r="E7" s="126"/>
      <c r="F7" s="127"/>
      <c r="G7" s="128"/>
    </row>
    <row r="8" spans="2:8">
      <c r="B8" s="71" t="s">
        <v>73</v>
      </c>
      <c r="C8" s="297"/>
      <c r="D8" s="299"/>
      <c r="E8" s="120"/>
      <c r="F8" s="121"/>
      <c r="G8" s="122"/>
    </row>
    <row r="9" spans="2:8" ht="18.600000000000001" customHeight="1">
      <c r="B9" s="114" t="s">
        <v>66</v>
      </c>
      <c r="C9" s="115">
        <v>56000</v>
      </c>
      <c r="D9" s="116" t="s">
        <v>71</v>
      </c>
      <c r="E9" s="12" t="s">
        <v>51</v>
      </c>
      <c r="F9" s="7">
        <f>会計簿!M57</f>
        <v>60000</v>
      </c>
      <c r="G9" s="91" t="s">
        <v>168</v>
      </c>
      <c r="H9" s="129">
        <f>C9-F9</f>
        <v>-4000</v>
      </c>
    </row>
    <row r="10" spans="2:8" ht="58.5" customHeight="1">
      <c r="B10" s="117" t="s">
        <v>67</v>
      </c>
      <c r="C10" s="118">
        <v>68000</v>
      </c>
      <c r="D10" s="116" t="s">
        <v>71</v>
      </c>
      <c r="E10" s="12" t="s">
        <v>65</v>
      </c>
      <c r="F10" s="7">
        <f>会計簿!Q57</f>
        <v>21759</v>
      </c>
      <c r="G10" s="110" t="s">
        <v>143</v>
      </c>
      <c r="H10" s="129">
        <f>C10-F10</f>
        <v>46241</v>
      </c>
    </row>
    <row r="11" spans="2:8">
      <c r="B11" s="114" t="s">
        <v>68</v>
      </c>
      <c r="C11" s="118">
        <v>25000</v>
      </c>
      <c r="D11" s="116" t="s">
        <v>71</v>
      </c>
      <c r="E11" s="12" t="s">
        <v>56</v>
      </c>
      <c r="F11" s="7">
        <f>会計簿!S57</f>
        <v>34877</v>
      </c>
      <c r="G11" s="3" t="s">
        <v>60</v>
      </c>
      <c r="H11" s="129">
        <f>C11-F11</f>
        <v>-9877</v>
      </c>
    </row>
    <row r="12" spans="2:8">
      <c r="B12" s="117" t="s">
        <v>69</v>
      </c>
      <c r="C12" s="118">
        <v>35000</v>
      </c>
      <c r="D12" s="116" t="s">
        <v>71</v>
      </c>
      <c r="E12" s="12" t="s">
        <v>6</v>
      </c>
      <c r="F12" s="7">
        <f>会計簿!T57</f>
        <v>22620</v>
      </c>
      <c r="G12" s="3" t="s">
        <v>62</v>
      </c>
      <c r="H12" s="129">
        <f>C12-F12</f>
        <v>12380</v>
      </c>
    </row>
    <row r="13" spans="2:8">
      <c r="B13" s="114" t="s">
        <v>70</v>
      </c>
      <c r="C13" s="115">
        <v>6000</v>
      </c>
      <c r="D13" s="119" t="s">
        <v>71</v>
      </c>
      <c r="E13" s="12" t="s">
        <v>7</v>
      </c>
      <c r="F13" s="7">
        <f>会計簿!U57</f>
        <v>3910</v>
      </c>
      <c r="G13" s="2" t="s">
        <v>61</v>
      </c>
      <c r="H13" s="129">
        <f>C13-F13</f>
        <v>2090</v>
      </c>
    </row>
    <row r="14" spans="2:8">
      <c r="B14" s="114" t="s">
        <v>72</v>
      </c>
      <c r="C14" s="115">
        <v>190000</v>
      </c>
      <c r="D14" s="119" t="s">
        <v>71</v>
      </c>
      <c r="E14" s="12"/>
      <c r="F14" s="7"/>
      <c r="G14" s="2"/>
      <c r="H14" s="129">
        <f>SUM(H4:H13)</f>
        <v>50834</v>
      </c>
    </row>
    <row r="15" spans="2:8" ht="54.6" customHeight="1">
      <c r="B15" s="135"/>
      <c r="C15" s="14"/>
      <c r="D15" s="111"/>
      <c r="E15" s="253" t="s">
        <v>356</v>
      </c>
      <c r="F15" s="254">
        <f>会計簿!V57</f>
        <v>50834</v>
      </c>
      <c r="G15" s="253" t="s">
        <v>357</v>
      </c>
    </row>
    <row r="16" spans="2:8" ht="36" customHeight="1">
      <c r="B16" s="112"/>
      <c r="C16" s="113"/>
      <c r="D16" s="113"/>
      <c r="E16" s="2"/>
      <c r="F16" s="7"/>
      <c r="G16" s="110"/>
    </row>
    <row r="17" spans="1:7" ht="34.5" customHeight="1">
      <c r="B17" s="292" t="s">
        <v>277</v>
      </c>
      <c r="C17" s="294">
        <f>会計簿!F57</f>
        <v>51001</v>
      </c>
      <c r="D17" s="300" t="s">
        <v>170</v>
      </c>
      <c r="E17" s="2" t="s">
        <v>74</v>
      </c>
      <c r="F17" s="7">
        <f>会計簿!N57</f>
        <v>30000</v>
      </c>
      <c r="G17" s="68" t="s">
        <v>344</v>
      </c>
    </row>
    <row r="18" spans="1:7" ht="36" customHeight="1">
      <c r="B18" s="293"/>
      <c r="C18" s="295"/>
      <c r="D18" s="301"/>
      <c r="E18" s="2" t="s">
        <v>75</v>
      </c>
      <c r="F18" s="7">
        <f>会計簿!W57</f>
        <v>40219</v>
      </c>
      <c r="G18" s="2" t="s">
        <v>169</v>
      </c>
    </row>
    <row r="19" spans="1:7">
      <c r="B19" s="2" t="s">
        <v>84</v>
      </c>
      <c r="C19" s="15">
        <f>C4+C5+C7+C15+C17</f>
        <v>281001</v>
      </c>
      <c r="D19" s="2"/>
      <c r="E19" s="2" t="s">
        <v>85</v>
      </c>
      <c r="F19" s="15">
        <f>F4+F5+F9+F10+F11+F12+F13+F15+F17+F18</f>
        <v>300219</v>
      </c>
      <c r="G19" s="2"/>
    </row>
    <row r="20" spans="1:7">
      <c r="E20" s="2" t="s">
        <v>86</v>
      </c>
      <c r="F20" s="16">
        <f>C19-F19</f>
        <v>-19218</v>
      </c>
      <c r="G20" s="2" t="s">
        <v>358</v>
      </c>
    </row>
    <row r="21" spans="1:7">
      <c r="E21" s="53"/>
      <c r="F21" s="54"/>
      <c r="G21" s="53"/>
    </row>
    <row r="22" spans="1:7">
      <c r="C22" s="1" t="s">
        <v>48</v>
      </c>
      <c r="F22" s="55">
        <f>会計簿!F60</f>
        <v>229245</v>
      </c>
      <c r="G22" s="53"/>
    </row>
    <row r="23" spans="1:7">
      <c r="B23" s="62"/>
      <c r="C23" s="62"/>
      <c r="D23" s="62"/>
      <c r="E23" s="63" t="s">
        <v>53</v>
      </c>
      <c r="F23" s="54">
        <f>F20+F22</f>
        <v>210027</v>
      </c>
      <c r="G23" s="63" t="s">
        <v>359</v>
      </c>
    </row>
    <row r="24" spans="1:7">
      <c r="E24" s="53"/>
      <c r="F24" s="54"/>
      <c r="G24" s="53"/>
    </row>
    <row r="25" spans="1:7">
      <c r="A25" s="1" t="s">
        <v>58</v>
      </c>
    </row>
    <row r="26" spans="1:7">
      <c r="A26" s="1" t="s">
        <v>16</v>
      </c>
    </row>
    <row r="27" spans="1:7">
      <c r="A27" s="1" t="s">
        <v>17</v>
      </c>
    </row>
    <row r="29" spans="1:7">
      <c r="A29" s="1" t="s">
        <v>18</v>
      </c>
    </row>
    <row r="30" spans="1:7">
      <c r="A30" s="1" t="s">
        <v>19</v>
      </c>
    </row>
    <row r="31" spans="1:7">
      <c r="A31" s="1" t="s">
        <v>20</v>
      </c>
    </row>
    <row r="32" spans="1:7">
      <c r="A32" s="1" t="s">
        <v>21</v>
      </c>
    </row>
    <row r="33" spans="1:1">
      <c r="A33" s="1" t="s">
        <v>22</v>
      </c>
    </row>
    <row r="34" spans="1:1">
      <c r="A34" s="1" t="s">
        <v>23</v>
      </c>
    </row>
    <row r="35" spans="1:1">
      <c r="A35" s="1" t="s">
        <v>24</v>
      </c>
    </row>
    <row r="36" spans="1:1">
      <c r="A36" s="1" t="s">
        <v>25</v>
      </c>
    </row>
    <row r="37" spans="1:1">
      <c r="A37" s="1" t="s">
        <v>26</v>
      </c>
    </row>
  </sheetData>
  <sheetProtection selectLockedCells="1" selectUnlockedCells="1"/>
  <mergeCells count="7">
    <mergeCell ref="B2:D2"/>
    <mergeCell ref="E2:G2"/>
    <mergeCell ref="B17:B18"/>
    <mergeCell ref="C17:C18"/>
    <mergeCell ref="C7:C8"/>
    <mergeCell ref="D7:D8"/>
    <mergeCell ref="D17:D18"/>
  </mergeCells>
  <phoneticPr fontId="2"/>
  <pageMargins left="0.7" right="0.7" top="0.75" bottom="0.75" header="0.51180555555555551" footer="0.51180555555555551"/>
  <pageSetup paperSize="9" scale="78" firstPageNumber="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9"/>
  <sheetViews>
    <sheetView tabSelected="1" zoomScale="78" zoomScaleNormal="78" zoomScaleSheetLayoutView="99" workbookViewId="0">
      <pane ySplit="2" topLeftCell="A3" activePane="bottomLeft" state="frozen"/>
      <selection pane="bottomLeft" activeCell="A2" sqref="A2"/>
    </sheetView>
  </sheetViews>
  <sheetFormatPr defaultColWidth="12.85546875" defaultRowHeight="14.25"/>
  <cols>
    <col min="1" max="1" width="7.7109375" style="39" customWidth="1"/>
    <col min="2" max="2" width="29.85546875" style="58" customWidth="1"/>
    <col min="3" max="3" width="47.140625" style="57" customWidth="1"/>
    <col min="4" max="4" width="16.5703125" style="39" customWidth="1"/>
    <col min="5" max="5" width="15" style="39" customWidth="1"/>
    <col min="6" max="6" width="12.28515625" style="39" customWidth="1"/>
    <col min="7" max="7" width="11.7109375" style="40" customWidth="1"/>
    <col min="8" max="8" width="11.140625" style="40" customWidth="1"/>
    <col min="9" max="9" width="11.7109375" style="40" customWidth="1"/>
    <col min="10" max="10" width="31.5703125" style="41" customWidth="1"/>
    <col min="11" max="11" width="26.42578125" style="40" customWidth="1"/>
    <col min="12" max="12" width="0" style="38" hidden="1" customWidth="1"/>
    <col min="13" max="13" width="14" style="39" customWidth="1"/>
    <col min="14" max="14" width="13.5703125" style="42" bestFit="1" customWidth="1"/>
    <col min="15" max="15" width="17.7109375" style="42" customWidth="1"/>
    <col min="16" max="16" width="14.42578125" style="38" customWidth="1"/>
    <col min="17" max="16384" width="12.85546875" style="38"/>
  </cols>
  <sheetData>
    <row r="1" spans="1:16" ht="27.75" customHeight="1">
      <c r="A1" s="304" t="s">
        <v>89</v>
      </c>
      <c r="B1" s="304"/>
      <c r="C1" s="304"/>
      <c r="D1" s="304"/>
      <c r="E1" s="304"/>
      <c r="F1" s="304"/>
      <c r="G1" s="304"/>
      <c r="H1" s="304"/>
      <c r="I1" s="304"/>
      <c r="J1" s="304"/>
      <c r="K1" s="304"/>
      <c r="L1" s="304"/>
      <c r="M1" s="304"/>
      <c r="N1" s="304"/>
      <c r="O1" s="178"/>
    </row>
    <row r="2" spans="1:16" ht="30" customHeight="1">
      <c r="A2" s="190"/>
      <c r="B2" s="308" t="s">
        <v>40</v>
      </c>
      <c r="C2" s="309"/>
      <c r="D2" s="192" t="s">
        <v>41</v>
      </c>
      <c r="E2" s="192" t="s">
        <v>42</v>
      </c>
      <c r="F2" s="185" t="s">
        <v>76</v>
      </c>
      <c r="G2" s="186" t="s">
        <v>43</v>
      </c>
      <c r="H2" s="191" t="s">
        <v>44</v>
      </c>
      <c r="I2" s="191" t="s">
        <v>45</v>
      </c>
      <c r="J2" s="187" t="s">
        <v>46</v>
      </c>
      <c r="K2" s="188" t="s">
        <v>47</v>
      </c>
      <c r="L2" s="189" t="s">
        <v>77</v>
      </c>
      <c r="M2" s="188" t="s">
        <v>78</v>
      </c>
      <c r="N2" s="170" t="s">
        <v>79</v>
      </c>
      <c r="O2" s="171"/>
      <c r="P2" s="179"/>
    </row>
    <row r="3" spans="1:16" ht="30" customHeight="1">
      <c r="A3" s="305" t="s">
        <v>122</v>
      </c>
      <c r="B3" s="305"/>
      <c r="C3" s="305"/>
      <c r="D3" s="305"/>
      <c r="E3" s="305"/>
      <c r="F3" s="305"/>
      <c r="G3" s="305"/>
      <c r="H3" s="305"/>
      <c r="I3" s="305"/>
      <c r="J3" s="305"/>
      <c r="K3" s="305"/>
      <c r="L3" s="305"/>
      <c r="M3" s="305"/>
      <c r="N3" s="306"/>
      <c r="O3" s="180"/>
      <c r="P3" s="179"/>
    </row>
    <row r="4" spans="1:16" ht="35.1" customHeight="1">
      <c r="A4" s="170">
        <v>1</v>
      </c>
      <c r="B4" s="310" t="s">
        <v>124</v>
      </c>
      <c r="C4" s="311"/>
      <c r="D4" s="177">
        <v>44266</v>
      </c>
      <c r="E4" s="147" t="s">
        <v>200</v>
      </c>
      <c r="F4" s="151" t="s">
        <v>179</v>
      </c>
      <c r="G4" s="220" t="s">
        <v>262</v>
      </c>
      <c r="H4" s="152"/>
      <c r="I4" s="153"/>
      <c r="J4" s="154"/>
      <c r="K4" s="154"/>
      <c r="L4" s="44"/>
      <c r="M4" s="155">
        <v>44139</v>
      </c>
      <c r="N4" s="219">
        <v>44261</v>
      </c>
      <c r="O4" s="181"/>
    </row>
    <row r="5" spans="1:16" ht="35.1" customHeight="1">
      <c r="A5" s="170">
        <v>2</v>
      </c>
      <c r="B5" s="310" t="s">
        <v>90</v>
      </c>
      <c r="C5" s="311"/>
      <c r="D5" s="159">
        <v>44269</v>
      </c>
      <c r="E5" s="85" t="s">
        <v>206</v>
      </c>
      <c r="F5" s="89" t="s">
        <v>179</v>
      </c>
      <c r="G5" s="220" t="s">
        <v>263</v>
      </c>
      <c r="H5" s="51"/>
      <c r="I5" s="46"/>
      <c r="J5" s="56"/>
      <c r="K5" s="90"/>
      <c r="L5" s="44"/>
      <c r="M5" s="132">
        <v>44175</v>
      </c>
      <c r="N5" s="97">
        <v>44265</v>
      </c>
      <c r="O5" s="92"/>
    </row>
    <row r="6" spans="1:16" ht="35.1" customHeight="1">
      <c r="A6" s="170">
        <v>3</v>
      </c>
      <c r="B6" s="310" t="s">
        <v>125</v>
      </c>
      <c r="C6" s="311"/>
      <c r="D6" s="159">
        <v>44281</v>
      </c>
      <c r="E6" s="85" t="s">
        <v>201</v>
      </c>
      <c r="F6" s="85">
        <v>6</v>
      </c>
      <c r="G6" s="48">
        <v>25</v>
      </c>
      <c r="H6" s="51">
        <v>49000</v>
      </c>
      <c r="I6" s="46"/>
      <c r="J6" s="238" t="s">
        <v>180</v>
      </c>
      <c r="K6" s="238" t="s">
        <v>181</v>
      </c>
      <c r="L6" s="44"/>
      <c r="M6" s="132" t="s">
        <v>91</v>
      </c>
      <c r="N6" s="45">
        <v>44282</v>
      </c>
      <c r="O6" s="92"/>
    </row>
    <row r="7" spans="1:16" ht="35.1" customHeight="1">
      <c r="A7" s="170">
        <v>4</v>
      </c>
      <c r="B7" s="302" t="s">
        <v>126</v>
      </c>
      <c r="C7" s="303"/>
      <c r="D7" s="159">
        <v>44301</v>
      </c>
      <c r="E7" s="85" t="s">
        <v>207</v>
      </c>
      <c r="F7" s="85">
        <v>6</v>
      </c>
      <c r="G7" s="48">
        <v>26</v>
      </c>
      <c r="H7" s="51">
        <v>52000</v>
      </c>
      <c r="I7" s="46"/>
      <c r="J7" s="227" t="s">
        <v>228</v>
      </c>
      <c r="K7" s="234" t="s">
        <v>229</v>
      </c>
      <c r="L7" s="44"/>
      <c r="M7" s="130">
        <v>44228</v>
      </c>
      <c r="N7" s="50">
        <v>44304</v>
      </c>
      <c r="O7" s="97"/>
    </row>
    <row r="8" spans="1:16" ht="35.1" customHeight="1">
      <c r="A8" s="170">
        <v>5</v>
      </c>
      <c r="B8" s="302" t="s">
        <v>92</v>
      </c>
      <c r="C8" s="303"/>
      <c r="D8" s="159">
        <v>44328</v>
      </c>
      <c r="E8" s="85" t="s">
        <v>200</v>
      </c>
      <c r="F8" s="89" t="s">
        <v>179</v>
      </c>
      <c r="G8" s="220" t="s">
        <v>254</v>
      </c>
      <c r="H8" s="81"/>
      <c r="I8" s="46"/>
      <c r="J8" s="47"/>
      <c r="K8" s="47"/>
      <c r="L8" s="44"/>
      <c r="M8" s="132">
        <v>44231</v>
      </c>
      <c r="N8" s="97">
        <v>44327</v>
      </c>
      <c r="O8" s="97"/>
    </row>
    <row r="9" spans="1:16" ht="35.1" customHeight="1">
      <c r="A9" s="170">
        <v>6</v>
      </c>
      <c r="B9" s="302" t="s">
        <v>80</v>
      </c>
      <c r="C9" s="303"/>
      <c r="D9" s="149">
        <v>44347</v>
      </c>
      <c r="E9" s="85" t="s">
        <v>208</v>
      </c>
      <c r="F9" s="89" t="s">
        <v>179</v>
      </c>
      <c r="G9" s="220" t="s">
        <v>255</v>
      </c>
      <c r="H9" s="51"/>
      <c r="I9" s="46"/>
      <c r="J9" s="47"/>
      <c r="K9" s="47"/>
      <c r="L9" s="44"/>
      <c r="M9" s="132">
        <v>44262</v>
      </c>
      <c r="N9" s="97">
        <v>44348</v>
      </c>
      <c r="O9" s="97"/>
    </row>
    <row r="10" spans="1:16" ht="35.1" customHeight="1">
      <c r="A10" s="167">
        <v>7</v>
      </c>
      <c r="B10" s="302" t="s">
        <v>127</v>
      </c>
      <c r="C10" s="303"/>
      <c r="D10" s="159">
        <v>44351</v>
      </c>
      <c r="E10" s="85" t="s">
        <v>202</v>
      </c>
      <c r="F10" s="89" t="s">
        <v>179</v>
      </c>
      <c r="G10" s="220" t="s">
        <v>254</v>
      </c>
      <c r="H10" s="82"/>
      <c r="I10" s="46"/>
      <c r="J10" s="47"/>
      <c r="K10" s="47"/>
      <c r="L10" s="44"/>
      <c r="M10" s="132">
        <v>44235</v>
      </c>
      <c r="N10" s="97">
        <v>44347</v>
      </c>
      <c r="O10" s="97"/>
    </row>
    <row r="11" spans="1:16" ht="35.1" customHeight="1">
      <c r="A11" s="170">
        <v>8</v>
      </c>
      <c r="B11" s="302" t="s">
        <v>102</v>
      </c>
      <c r="C11" s="303"/>
      <c r="D11" s="159">
        <v>44359</v>
      </c>
      <c r="E11" s="85" t="s">
        <v>203</v>
      </c>
      <c r="F11" s="89" t="s">
        <v>179</v>
      </c>
      <c r="G11" s="220" t="s">
        <v>256</v>
      </c>
      <c r="H11" s="51"/>
      <c r="I11" s="46"/>
      <c r="J11" s="47"/>
      <c r="K11" s="98"/>
      <c r="L11" s="44"/>
      <c r="M11" s="132">
        <v>44294</v>
      </c>
      <c r="N11" s="97">
        <v>44356</v>
      </c>
      <c r="O11" s="97"/>
    </row>
    <row r="12" spans="1:16" ht="35.1" customHeight="1">
      <c r="A12" s="170">
        <v>9</v>
      </c>
      <c r="B12" s="302" t="s">
        <v>93</v>
      </c>
      <c r="C12" s="303"/>
      <c r="D12" s="159">
        <v>44374</v>
      </c>
      <c r="E12" s="213" t="s">
        <v>218</v>
      </c>
      <c r="F12" s="85">
        <v>23</v>
      </c>
      <c r="G12" s="80">
        <v>25</v>
      </c>
      <c r="H12" s="81">
        <v>38000</v>
      </c>
      <c r="I12" s="46"/>
      <c r="J12" s="236" t="s">
        <v>249</v>
      </c>
      <c r="K12" s="84" t="s">
        <v>253</v>
      </c>
      <c r="L12" s="44"/>
      <c r="M12" s="132">
        <v>44289</v>
      </c>
      <c r="N12" s="50">
        <v>44378</v>
      </c>
      <c r="O12" s="97"/>
    </row>
    <row r="13" spans="1:16" ht="35.1" customHeight="1">
      <c r="A13" s="170">
        <v>10</v>
      </c>
      <c r="B13" s="302" t="s">
        <v>94</v>
      </c>
      <c r="C13" s="303"/>
      <c r="D13" s="159">
        <v>44378</v>
      </c>
      <c r="E13" s="85" t="s">
        <v>204</v>
      </c>
      <c r="F13" s="89" t="s">
        <v>250</v>
      </c>
      <c r="G13" s="220" t="s">
        <v>255</v>
      </c>
      <c r="H13" s="82"/>
      <c r="I13" s="46"/>
      <c r="J13" s="47"/>
      <c r="K13" s="47"/>
      <c r="L13" s="44"/>
      <c r="M13" s="132">
        <v>44293</v>
      </c>
      <c r="N13" s="97">
        <v>44378</v>
      </c>
      <c r="O13" s="97"/>
    </row>
    <row r="14" spans="1:16" ht="35.1" customHeight="1">
      <c r="A14" s="170">
        <v>11</v>
      </c>
      <c r="B14" s="302" t="s">
        <v>81</v>
      </c>
      <c r="C14" s="303"/>
      <c r="D14" s="159">
        <v>44387</v>
      </c>
      <c r="E14" s="85" t="s">
        <v>205</v>
      </c>
      <c r="F14" s="85">
        <v>6</v>
      </c>
      <c r="G14" s="48">
        <v>17</v>
      </c>
      <c r="H14" s="51">
        <v>24000</v>
      </c>
      <c r="I14" s="46"/>
      <c r="J14" s="235" t="s">
        <v>268</v>
      </c>
      <c r="K14" s="235" t="s">
        <v>269</v>
      </c>
      <c r="L14" s="44"/>
      <c r="M14" s="132">
        <v>44295</v>
      </c>
      <c r="N14" s="45">
        <v>44394</v>
      </c>
      <c r="O14" s="97"/>
    </row>
    <row r="15" spans="1:16" ht="35.1" customHeight="1">
      <c r="A15" s="170">
        <v>12</v>
      </c>
      <c r="B15" s="302" t="s">
        <v>128</v>
      </c>
      <c r="C15" s="303"/>
      <c r="D15" s="159">
        <v>44460</v>
      </c>
      <c r="E15" s="85" t="s">
        <v>199</v>
      </c>
      <c r="F15" s="89" t="s">
        <v>179</v>
      </c>
      <c r="G15" s="220" t="s">
        <v>255</v>
      </c>
      <c r="H15" s="51"/>
      <c r="I15" s="46"/>
      <c r="J15" s="47"/>
      <c r="K15" s="47"/>
      <c r="L15" s="44"/>
      <c r="M15" s="132">
        <v>44382</v>
      </c>
      <c r="N15" s="97">
        <v>44453</v>
      </c>
      <c r="O15" s="97"/>
    </row>
    <row r="16" spans="1:16" ht="35.1" customHeight="1">
      <c r="A16" s="170">
        <v>13</v>
      </c>
      <c r="B16" s="302" t="s">
        <v>95</v>
      </c>
      <c r="C16" s="303"/>
      <c r="D16" s="159">
        <v>44484</v>
      </c>
      <c r="E16" s="85" t="s">
        <v>103</v>
      </c>
      <c r="F16" s="85">
        <v>6</v>
      </c>
      <c r="G16" s="48">
        <v>27</v>
      </c>
      <c r="H16" s="51">
        <v>54000</v>
      </c>
      <c r="I16" s="46"/>
      <c r="J16" s="47" t="s">
        <v>299</v>
      </c>
      <c r="K16" s="47" t="s">
        <v>300</v>
      </c>
      <c r="L16" s="44"/>
      <c r="M16" s="132">
        <v>44399</v>
      </c>
      <c r="N16" s="50">
        <v>44488</v>
      </c>
      <c r="O16" s="50"/>
    </row>
    <row r="17" spans="1:15" ht="43.9" customHeight="1">
      <c r="A17" s="170">
        <v>14</v>
      </c>
      <c r="B17" s="302" t="s">
        <v>82</v>
      </c>
      <c r="C17" s="303"/>
      <c r="D17" s="159">
        <v>44493</v>
      </c>
      <c r="E17" s="213" t="s">
        <v>301</v>
      </c>
      <c r="F17" s="85">
        <v>22</v>
      </c>
      <c r="G17" s="48">
        <v>27</v>
      </c>
      <c r="H17" s="51">
        <v>40000</v>
      </c>
      <c r="I17" s="46"/>
      <c r="J17" s="83" t="s">
        <v>302</v>
      </c>
      <c r="K17" s="47" t="s">
        <v>303</v>
      </c>
      <c r="L17" s="44"/>
      <c r="M17" s="132">
        <v>44405</v>
      </c>
      <c r="N17" s="50">
        <v>44496</v>
      </c>
      <c r="O17" s="50"/>
    </row>
    <row r="18" spans="1:15" ht="35.1" customHeight="1">
      <c r="A18" s="170">
        <v>15</v>
      </c>
      <c r="B18" s="302" t="s">
        <v>129</v>
      </c>
      <c r="C18" s="303"/>
      <c r="D18" s="159">
        <v>44509</v>
      </c>
      <c r="E18" s="85" t="s">
        <v>104</v>
      </c>
      <c r="F18" s="89" t="s">
        <v>306</v>
      </c>
      <c r="G18" s="220" t="s">
        <v>255</v>
      </c>
      <c r="H18" s="51"/>
      <c r="I18" s="46"/>
      <c r="J18" s="83"/>
      <c r="K18" s="83"/>
      <c r="L18" s="49"/>
      <c r="M18" s="133">
        <v>44439</v>
      </c>
      <c r="N18" s="50">
        <v>44510</v>
      </c>
      <c r="O18" s="50"/>
    </row>
    <row r="19" spans="1:15" ht="35.1" customHeight="1">
      <c r="A19" s="170">
        <v>16</v>
      </c>
      <c r="B19" s="312" t="s">
        <v>130</v>
      </c>
      <c r="C19" s="306"/>
      <c r="D19" s="159">
        <v>44524</v>
      </c>
      <c r="E19" s="85" t="s">
        <v>105</v>
      </c>
      <c r="F19" s="85">
        <v>7</v>
      </c>
      <c r="G19" s="48">
        <v>35</v>
      </c>
      <c r="H19" s="51">
        <v>84000</v>
      </c>
      <c r="I19" s="46"/>
      <c r="J19" s="52" t="s">
        <v>331</v>
      </c>
      <c r="K19" s="52" t="s">
        <v>332</v>
      </c>
      <c r="L19" s="49"/>
      <c r="M19" s="132">
        <v>44435</v>
      </c>
      <c r="N19" s="134">
        <v>44530</v>
      </c>
      <c r="O19" s="50"/>
    </row>
    <row r="20" spans="1:15" ht="35.1" customHeight="1">
      <c r="A20" s="170">
        <v>17</v>
      </c>
      <c r="B20" s="302" t="s">
        <v>96</v>
      </c>
      <c r="C20" s="303"/>
      <c r="D20" s="159">
        <v>44531</v>
      </c>
      <c r="E20" s="85" t="s">
        <v>106</v>
      </c>
      <c r="F20" s="89" t="s">
        <v>333</v>
      </c>
      <c r="G20" s="220" t="s">
        <v>279</v>
      </c>
      <c r="H20" s="51"/>
      <c r="I20" s="46"/>
      <c r="J20" s="52"/>
      <c r="K20" s="52"/>
      <c r="L20" s="49"/>
      <c r="M20" s="132">
        <v>44448</v>
      </c>
      <c r="N20" s="246">
        <v>44539</v>
      </c>
      <c r="O20" s="50"/>
    </row>
    <row r="21" spans="1:15" ht="35.1" customHeight="1">
      <c r="A21" s="170">
        <v>18</v>
      </c>
      <c r="B21" s="310" t="s">
        <v>97</v>
      </c>
      <c r="C21" s="311"/>
      <c r="D21" s="159">
        <v>44568</v>
      </c>
      <c r="E21" s="85" t="s">
        <v>209</v>
      </c>
      <c r="F21" s="85">
        <v>9</v>
      </c>
      <c r="G21" s="48">
        <v>18</v>
      </c>
      <c r="H21" s="51">
        <v>36000</v>
      </c>
      <c r="I21" s="46"/>
      <c r="J21" s="52" t="s">
        <v>339</v>
      </c>
      <c r="K21" s="52" t="s">
        <v>342</v>
      </c>
      <c r="L21" s="44"/>
      <c r="M21" s="132">
        <v>44474</v>
      </c>
      <c r="N21" s="50">
        <v>44569</v>
      </c>
      <c r="O21" s="97"/>
    </row>
    <row r="22" spans="1:15" ht="35.1" customHeight="1">
      <c r="A22" s="170">
        <v>19</v>
      </c>
      <c r="B22" s="302" t="s">
        <v>98</v>
      </c>
      <c r="C22" s="303"/>
      <c r="D22" s="159">
        <v>44579</v>
      </c>
      <c r="E22" s="85" t="s">
        <v>107</v>
      </c>
      <c r="F22" s="85">
        <v>7</v>
      </c>
      <c r="G22" s="48">
        <v>24</v>
      </c>
      <c r="H22" s="51">
        <v>48000</v>
      </c>
      <c r="I22" s="46"/>
      <c r="J22" s="52" t="s">
        <v>348</v>
      </c>
      <c r="K22" s="56" t="s">
        <v>349</v>
      </c>
      <c r="L22" s="44"/>
      <c r="M22" s="132">
        <v>44511</v>
      </c>
      <c r="N22" s="50">
        <v>44585</v>
      </c>
      <c r="O22" s="97"/>
    </row>
    <row r="23" spans="1:15" ht="35.1" customHeight="1">
      <c r="A23" s="170">
        <v>20</v>
      </c>
      <c r="B23" s="310" t="s">
        <v>99</v>
      </c>
      <c r="C23" s="311"/>
      <c r="D23" s="159">
        <v>44595</v>
      </c>
      <c r="E23" s="85" t="s">
        <v>108</v>
      </c>
      <c r="F23" s="89" t="s">
        <v>179</v>
      </c>
      <c r="G23" s="220" t="s">
        <v>255</v>
      </c>
      <c r="H23" s="51"/>
      <c r="I23" s="46"/>
      <c r="J23" s="56"/>
      <c r="K23" s="56"/>
      <c r="L23" s="44"/>
      <c r="M23" s="132">
        <v>44508</v>
      </c>
      <c r="N23" s="97">
        <v>44596</v>
      </c>
      <c r="O23" s="50"/>
    </row>
    <row r="24" spans="1:15" ht="37.5" customHeight="1">
      <c r="A24" s="170">
        <v>21</v>
      </c>
      <c r="B24" s="310" t="s">
        <v>131</v>
      </c>
      <c r="C24" s="311"/>
      <c r="D24" s="174">
        <v>44417</v>
      </c>
      <c r="E24" s="146" t="s">
        <v>210</v>
      </c>
      <c r="F24" s="89" t="s">
        <v>179</v>
      </c>
      <c r="G24" s="220" t="s">
        <v>279</v>
      </c>
      <c r="H24" s="175"/>
      <c r="I24" s="162"/>
      <c r="J24" s="176"/>
      <c r="K24" s="176"/>
      <c r="L24" s="44"/>
      <c r="M24" s="132">
        <v>44313</v>
      </c>
      <c r="N24" s="226">
        <v>44415</v>
      </c>
      <c r="O24" s="45"/>
    </row>
    <row r="25" spans="1:15" ht="37.5" customHeight="1">
      <c r="A25" s="307" t="s">
        <v>132</v>
      </c>
      <c r="B25" s="307"/>
      <c r="C25" s="307"/>
      <c r="D25" s="307"/>
      <c r="E25" s="307"/>
      <c r="F25" s="307"/>
      <c r="G25" s="307"/>
      <c r="H25" s="307"/>
      <c r="I25" s="307"/>
      <c r="J25" s="307"/>
      <c r="K25" s="307"/>
      <c r="L25" s="307"/>
      <c r="M25" s="307"/>
      <c r="N25" s="307"/>
      <c r="O25" s="157"/>
    </row>
    <row r="26" spans="1:15" ht="35.1" customHeight="1">
      <c r="A26" s="170">
        <v>1</v>
      </c>
      <c r="B26" s="302" t="s">
        <v>133</v>
      </c>
      <c r="C26" s="303"/>
      <c r="D26" s="159">
        <v>44324</v>
      </c>
      <c r="E26" s="59" t="s">
        <v>211</v>
      </c>
      <c r="F26" s="89" t="s">
        <v>179</v>
      </c>
      <c r="G26" s="220" t="s">
        <v>256</v>
      </c>
      <c r="H26" s="46"/>
      <c r="I26" s="86"/>
      <c r="J26" s="84"/>
      <c r="K26" s="84"/>
      <c r="M26" s="132">
        <v>44328</v>
      </c>
      <c r="N26" s="45"/>
      <c r="O26" s="50"/>
    </row>
    <row r="27" spans="1:15" ht="35.1" customHeight="1">
      <c r="A27" s="170">
        <v>2</v>
      </c>
      <c r="B27" s="310" t="s">
        <v>134</v>
      </c>
      <c r="C27" s="311"/>
      <c r="D27" s="159">
        <v>44338</v>
      </c>
      <c r="E27" s="42" t="s">
        <v>108</v>
      </c>
      <c r="F27" s="151" t="s">
        <v>179</v>
      </c>
      <c r="G27" s="220" t="s">
        <v>264</v>
      </c>
      <c r="H27" s="46"/>
      <c r="I27" s="86"/>
      <c r="J27" s="84"/>
      <c r="K27" s="84"/>
      <c r="M27" s="132">
        <v>44328</v>
      </c>
      <c r="N27" s="45"/>
      <c r="O27" s="50"/>
    </row>
    <row r="28" spans="1:15" ht="35.1" customHeight="1">
      <c r="A28" s="170">
        <v>3</v>
      </c>
      <c r="B28" s="302" t="s">
        <v>135</v>
      </c>
      <c r="C28" s="303"/>
      <c r="D28" s="159">
        <v>44366</v>
      </c>
      <c r="E28" s="59" t="s">
        <v>212</v>
      </c>
      <c r="F28" s="151" t="s">
        <v>179</v>
      </c>
      <c r="G28" s="220" t="s">
        <v>265</v>
      </c>
      <c r="H28" s="46"/>
      <c r="I28" s="86"/>
      <c r="J28" s="47"/>
      <c r="K28" s="47"/>
      <c r="M28" s="132">
        <v>44328</v>
      </c>
      <c r="N28" s="45"/>
      <c r="O28" s="50"/>
    </row>
    <row r="29" spans="1:15" ht="35.1" customHeight="1">
      <c r="A29" s="170">
        <v>4</v>
      </c>
      <c r="B29" s="302" t="s">
        <v>136</v>
      </c>
      <c r="C29" s="303"/>
      <c r="D29" s="159">
        <v>44373</v>
      </c>
      <c r="E29" s="59" t="s">
        <v>213</v>
      </c>
      <c r="F29" s="85">
        <v>3</v>
      </c>
      <c r="G29" s="43">
        <v>20</v>
      </c>
      <c r="H29" s="46"/>
      <c r="I29" s="86">
        <v>9000</v>
      </c>
      <c r="J29" s="234" t="s">
        <v>248</v>
      </c>
      <c r="K29" s="234" t="s">
        <v>294</v>
      </c>
      <c r="M29" s="132">
        <v>44328</v>
      </c>
      <c r="N29" s="45">
        <v>44374</v>
      </c>
      <c r="O29" s="50"/>
    </row>
    <row r="30" spans="1:15" ht="35.1" customHeight="1">
      <c r="A30" s="170">
        <v>5</v>
      </c>
      <c r="B30" s="302" t="s">
        <v>137</v>
      </c>
      <c r="C30" s="303"/>
      <c r="D30" s="159">
        <v>44443</v>
      </c>
      <c r="E30" s="59" t="s">
        <v>198</v>
      </c>
      <c r="F30" s="151" t="s">
        <v>179</v>
      </c>
      <c r="G30" s="43"/>
      <c r="H30" s="46"/>
      <c r="I30" s="86"/>
      <c r="J30" s="47"/>
      <c r="K30" s="47"/>
      <c r="M30" s="132">
        <v>44328</v>
      </c>
      <c r="N30" s="45"/>
      <c r="O30" s="50"/>
    </row>
    <row r="31" spans="1:15" ht="35.1" customHeight="1">
      <c r="A31" s="170">
        <v>6</v>
      </c>
      <c r="B31" s="302" t="s">
        <v>140</v>
      </c>
      <c r="C31" s="303"/>
      <c r="D31" s="159">
        <v>44450</v>
      </c>
      <c r="E31" s="59" t="s">
        <v>109</v>
      </c>
      <c r="F31" s="151" t="s">
        <v>179</v>
      </c>
      <c r="G31" s="43"/>
      <c r="H31" s="46"/>
      <c r="I31" s="86"/>
      <c r="J31" s="84"/>
      <c r="K31" s="84"/>
      <c r="M31" s="132">
        <v>44328</v>
      </c>
      <c r="N31" s="45"/>
      <c r="O31" s="50"/>
    </row>
    <row r="32" spans="1:15" ht="35.1" customHeight="1">
      <c r="A32" s="170">
        <v>7</v>
      </c>
      <c r="B32" s="302" t="s">
        <v>138</v>
      </c>
      <c r="C32" s="303"/>
      <c r="D32" s="159">
        <v>44485</v>
      </c>
      <c r="E32" s="59" t="s">
        <v>214</v>
      </c>
      <c r="F32" s="146">
        <v>4</v>
      </c>
      <c r="G32" s="161">
        <v>20</v>
      </c>
      <c r="H32" s="162"/>
      <c r="I32" s="163">
        <v>12000</v>
      </c>
      <c r="J32" s="173" t="s">
        <v>307</v>
      </c>
      <c r="K32" s="173"/>
      <c r="M32" s="132">
        <v>44328</v>
      </c>
      <c r="N32" s="45">
        <v>44486</v>
      </c>
      <c r="O32" s="50"/>
    </row>
    <row r="33" spans="1:16" ht="35.1" customHeight="1">
      <c r="A33" s="170">
        <v>8</v>
      </c>
      <c r="B33" s="302" t="s">
        <v>139</v>
      </c>
      <c r="C33" s="303"/>
      <c r="D33" s="174">
        <v>44506</v>
      </c>
      <c r="E33" s="148" t="s">
        <v>215</v>
      </c>
      <c r="F33" s="146">
        <v>3</v>
      </c>
      <c r="G33" s="161">
        <v>21</v>
      </c>
      <c r="H33" s="162"/>
      <c r="I33" s="163">
        <v>9000</v>
      </c>
      <c r="J33" s="173" t="s">
        <v>308</v>
      </c>
      <c r="K33" s="173"/>
      <c r="M33" s="132">
        <v>44328</v>
      </c>
      <c r="N33" s="164">
        <v>44508</v>
      </c>
      <c r="O33" s="50"/>
    </row>
    <row r="34" spans="1:16" ht="35.1" customHeight="1">
      <c r="A34" s="307" t="s">
        <v>123</v>
      </c>
      <c r="B34" s="307"/>
      <c r="C34" s="307"/>
      <c r="D34" s="307"/>
      <c r="E34" s="307"/>
      <c r="F34" s="307"/>
      <c r="G34" s="307"/>
      <c r="H34" s="307"/>
      <c r="I34" s="307"/>
      <c r="J34" s="307"/>
      <c r="K34" s="307"/>
      <c r="L34" s="307"/>
      <c r="M34" s="307"/>
      <c r="N34" s="307"/>
      <c r="O34" s="157"/>
    </row>
    <row r="35" spans="1:16" ht="35.1" customHeight="1">
      <c r="A35" s="170">
        <v>1</v>
      </c>
      <c r="B35" s="310" t="s">
        <v>113</v>
      </c>
      <c r="C35" s="311"/>
      <c r="D35" s="165">
        <v>44289</v>
      </c>
      <c r="E35" s="59" t="s">
        <v>110</v>
      </c>
      <c r="F35" s="85">
        <v>9</v>
      </c>
      <c r="G35" s="43">
        <v>17</v>
      </c>
      <c r="H35" s="51">
        <v>17000</v>
      </c>
      <c r="I35" s="46"/>
      <c r="J35" s="237" t="s">
        <v>223</v>
      </c>
      <c r="K35" s="234" t="s">
        <v>222</v>
      </c>
      <c r="M35" s="131"/>
      <c r="N35" s="45">
        <v>44298</v>
      </c>
      <c r="O35" s="45"/>
    </row>
    <row r="36" spans="1:16" ht="35.1" customHeight="1">
      <c r="A36" s="184">
        <v>2</v>
      </c>
      <c r="B36" s="310" t="s">
        <v>114</v>
      </c>
      <c r="C36" s="311"/>
      <c r="D36" s="214" t="s">
        <v>219</v>
      </c>
      <c r="E36" s="59" t="s">
        <v>111</v>
      </c>
      <c r="F36" s="89"/>
      <c r="G36" s="43" t="s">
        <v>260</v>
      </c>
      <c r="H36" s="46"/>
      <c r="I36" s="46"/>
      <c r="J36" s="47"/>
      <c r="K36" s="47"/>
      <c r="M36" s="131"/>
      <c r="N36" s="45" t="s">
        <v>261</v>
      </c>
      <c r="O36" s="45"/>
    </row>
    <row r="37" spans="1:16" ht="35.1" customHeight="1">
      <c r="A37" s="170">
        <v>3</v>
      </c>
      <c r="B37" s="310" t="s">
        <v>115</v>
      </c>
      <c r="C37" s="311"/>
      <c r="D37" s="150">
        <v>44332</v>
      </c>
      <c r="E37" s="59" t="s">
        <v>110</v>
      </c>
      <c r="F37" s="89" t="s">
        <v>179</v>
      </c>
      <c r="G37" s="88"/>
      <c r="H37" s="46"/>
      <c r="I37" s="86"/>
      <c r="J37" s="47"/>
      <c r="K37" s="47"/>
      <c r="M37" s="131"/>
      <c r="N37" s="45"/>
      <c r="O37" s="45"/>
    </row>
    <row r="38" spans="1:16" ht="35.1" customHeight="1">
      <c r="A38" s="170">
        <v>4</v>
      </c>
      <c r="B38" s="302" t="s">
        <v>116</v>
      </c>
      <c r="C38" s="303"/>
      <c r="D38" s="150" t="s">
        <v>119</v>
      </c>
      <c r="E38" s="59" t="s">
        <v>216</v>
      </c>
      <c r="F38" s="89" t="s">
        <v>179</v>
      </c>
      <c r="G38" s="48"/>
      <c r="H38" s="46"/>
      <c r="I38" s="51"/>
      <c r="J38" s="52"/>
      <c r="K38" s="52"/>
      <c r="M38" s="131"/>
      <c r="N38" s="45"/>
      <c r="O38" s="45"/>
    </row>
    <row r="39" spans="1:16" ht="34.5" customHeight="1">
      <c r="A39" s="170">
        <v>5</v>
      </c>
      <c r="B39" s="302" t="s">
        <v>117</v>
      </c>
      <c r="C39" s="303"/>
      <c r="D39" s="150" t="s">
        <v>120</v>
      </c>
      <c r="E39" s="85" t="s">
        <v>112</v>
      </c>
      <c r="F39" s="89" t="s">
        <v>179</v>
      </c>
      <c r="G39" s="48"/>
      <c r="H39" s="46"/>
      <c r="I39" s="51"/>
      <c r="J39" s="52"/>
      <c r="K39" s="52"/>
      <c r="M39" s="131"/>
      <c r="N39" s="45"/>
      <c r="O39" s="45"/>
    </row>
    <row r="40" spans="1:16" ht="35.1" customHeight="1">
      <c r="A40" s="172">
        <v>6</v>
      </c>
      <c r="B40" s="302" t="s">
        <v>118</v>
      </c>
      <c r="C40" s="303"/>
      <c r="D40" s="150">
        <v>44626</v>
      </c>
      <c r="E40" s="85" t="s">
        <v>112</v>
      </c>
      <c r="F40" s="89" t="s">
        <v>179</v>
      </c>
      <c r="G40" s="48"/>
      <c r="H40" s="46"/>
      <c r="I40" s="51"/>
      <c r="J40" s="52"/>
      <c r="K40" s="52"/>
      <c r="M40" s="131"/>
      <c r="N40" s="45"/>
      <c r="O40" s="45"/>
      <c r="P40" s="66"/>
    </row>
    <row r="41" spans="1:16" ht="35.1" customHeight="1">
      <c r="A41" s="313" t="s">
        <v>121</v>
      </c>
      <c r="B41" s="313"/>
      <c r="C41" s="313"/>
      <c r="D41" s="313"/>
      <c r="E41" s="313"/>
      <c r="F41" s="313"/>
      <c r="G41" s="313"/>
      <c r="H41" s="313"/>
      <c r="I41" s="313"/>
      <c r="J41" s="313"/>
      <c r="K41" s="313"/>
      <c r="L41" s="313"/>
      <c r="M41" s="313"/>
      <c r="N41" s="313"/>
      <c r="O41" s="157"/>
      <c r="P41" s="66"/>
    </row>
    <row r="42" spans="1:16" ht="43.9" customHeight="1">
      <c r="A42" s="168">
        <v>1</v>
      </c>
      <c r="B42" s="169" t="s">
        <v>141</v>
      </c>
      <c r="C42" s="166" t="s">
        <v>189</v>
      </c>
      <c r="D42" s="149">
        <v>44521</v>
      </c>
      <c r="E42" s="59" t="s">
        <v>216</v>
      </c>
      <c r="F42" s="89" t="s">
        <v>179</v>
      </c>
      <c r="G42" s="43"/>
      <c r="H42" s="46"/>
      <c r="I42" s="82"/>
      <c r="J42" s="87"/>
      <c r="K42" s="47"/>
      <c r="M42" s="131"/>
      <c r="N42" s="45"/>
      <c r="O42" s="50"/>
    </row>
    <row r="43" spans="1:16" ht="35.1" customHeight="1">
      <c r="A43" s="183">
        <v>2</v>
      </c>
      <c r="B43" s="197" t="s">
        <v>175</v>
      </c>
      <c r="C43" s="166" t="s">
        <v>176</v>
      </c>
      <c r="D43" s="150">
        <v>44264</v>
      </c>
      <c r="E43" s="59" t="s">
        <v>177</v>
      </c>
      <c r="F43" s="59">
        <v>10</v>
      </c>
      <c r="G43" s="43">
        <v>93</v>
      </c>
      <c r="H43" s="46"/>
      <c r="I43" s="195">
        <v>93000</v>
      </c>
      <c r="J43" s="87" t="s">
        <v>178</v>
      </c>
      <c r="K43" s="47"/>
      <c r="M43" s="131"/>
      <c r="N43" s="45">
        <v>44264</v>
      </c>
      <c r="O43" s="45"/>
      <c r="P43" s="66"/>
    </row>
    <row r="44" spans="1:16" ht="35.1" customHeight="1">
      <c r="A44" s="170">
        <v>3</v>
      </c>
      <c r="B44" s="196" t="s">
        <v>188</v>
      </c>
      <c r="C44" s="166" t="s">
        <v>190</v>
      </c>
      <c r="D44" s="202">
        <v>44297</v>
      </c>
      <c r="E44" s="170" t="s">
        <v>232</v>
      </c>
      <c r="F44" s="170">
        <v>3</v>
      </c>
      <c r="G44" s="211">
        <v>4</v>
      </c>
      <c r="H44" s="209"/>
      <c r="I44" s="208">
        <v>27000</v>
      </c>
      <c r="J44" s="233" t="s">
        <v>220</v>
      </c>
      <c r="K44" s="230" t="s">
        <v>221</v>
      </c>
      <c r="L44" s="204"/>
      <c r="M44" s="190"/>
      <c r="N44" s="203">
        <v>44298</v>
      </c>
      <c r="O44" s="202"/>
      <c r="P44" s="179"/>
    </row>
    <row r="45" spans="1:16" ht="35.1" customHeight="1">
      <c r="A45" s="167">
        <v>4</v>
      </c>
      <c r="B45" s="198" t="s">
        <v>196</v>
      </c>
      <c r="C45" s="166" t="s">
        <v>191</v>
      </c>
      <c r="D45" s="202">
        <v>44349</v>
      </c>
      <c r="E45" s="170" t="s">
        <v>193</v>
      </c>
      <c r="F45" s="89" t="s">
        <v>179</v>
      </c>
      <c r="G45" s="220" t="s">
        <v>256</v>
      </c>
      <c r="H45" s="210"/>
      <c r="I45" s="208"/>
      <c r="J45" s="207"/>
      <c r="K45" s="206"/>
      <c r="L45" s="204"/>
      <c r="M45" s="203">
        <v>44326</v>
      </c>
      <c r="N45" s="202"/>
      <c r="O45" s="216"/>
      <c r="P45" s="179"/>
    </row>
    <row r="46" spans="1:16" ht="35.1" customHeight="1">
      <c r="A46" s="170">
        <v>5</v>
      </c>
      <c r="B46" s="198" t="s">
        <v>197</v>
      </c>
      <c r="C46" s="166" t="s">
        <v>192</v>
      </c>
      <c r="D46" s="202">
        <v>44489</v>
      </c>
      <c r="E46" s="170" t="s">
        <v>193</v>
      </c>
      <c r="F46" s="85">
        <v>4</v>
      </c>
      <c r="G46" s="43">
        <v>22</v>
      </c>
      <c r="H46" s="210"/>
      <c r="I46" s="86">
        <v>50000</v>
      </c>
      <c r="J46" s="84" t="s">
        <v>304</v>
      </c>
      <c r="K46" s="84" t="s">
        <v>305</v>
      </c>
      <c r="L46" s="212"/>
      <c r="M46" s="203">
        <v>44478</v>
      </c>
      <c r="N46" s="202">
        <v>44490</v>
      </c>
      <c r="O46" s="202"/>
      <c r="P46" s="179"/>
    </row>
    <row r="47" spans="1:16" ht="37.9" customHeight="1">
      <c r="A47" s="170">
        <v>6</v>
      </c>
      <c r="B47" s="170" t="s">
        <v>194</v>
      </c>
      <c r="C47" s="166" t="s">
        <v>195</v>
      </c>
      <c r="D47" s="202">
        <v>44481</v>
      </c>
      <c r="E47" s="170" t="s">
        <v>144</v>
      </c>
      <c r="F47" s="170">
        <v>10</v>
      </c>
      <c r="G47" s="231" t="s">
        <v>285</v>
      </c>
      <c r="H47" s="210"/>
      <c r="I47" s="208">
        <v>80000</v>
      </c>
      <c r="J47" s="229" t="s">
        <v>286</v>
      </c>
      <c r="K47" s="230" t="s">
        <v>287</v>
      </c>
      <c r="L47" s="212"/>
      <c r="M47" s="203">
        <v>44440</v>
      </c>
      <c r="N47" s="202">
        <v>44482</v>
      </c>
      <c r="O47" s="202"/>
      <c r="P47" s="179"/>
    </row>
    <row r="48" spans="1:16" ht="35.1" customHeight="1">
      <c r="A48" s="170">
        <v>7</v>
      </c>
      <c r="B48" s="196" t="s">
        <v>188</v>
      </c>
      <c r="C48" s="199" t="s">
        <v>234</v>
      </c>
      <c r="D48" s="215" t="s">
        <v>235</v>
      </c>
      <c r="E48" s="170" t="s">
        <v>232</v>
      </c>
      <c r="F48" s="217" t="s">
        <v>179</v>
      </c>
      <c r="G48" s="211"/>
      <c r="H48" s="210"/>
      <c r="I48" s="208"/>
      <c r="J48" s="228"/>
      <c r="K48" s="206"/>
      <c r="L48" s="212"/>
      <c r="M48" s="190"/>
      <c r="N48" s="202"/>
      <c r="O48" s="202"/>
      <c r="P48" s="179"/>
    </row>
    <row r="49" spans="1:16" ht="42" customHeight="1">
      <c r="A49" s="170">
        <v>8</v>
      </c>
      <c r="B49" s="197" t="s">
        <v>291</v>
      </c>
      <c r="C49" s="199" t="s">
        <v>236</v>
      </c>
      <c r="D49" s="240" t="s">
        <v>325</v>
      </c>
      <c r="E49" s="59" t="s">
        <v>173</v>
      </c>
      <c r="F49" s="170">
        <v>10</v>
      </c>
      <c r="G49" s="80">
        <v>82</v>
      </c>
      <c r="H49" s="210"/>
      <c r="I49" s="208">
        <v>82000</v>
      </c>
      <c r="J49" s="229" t="s">
        <v>324</v>
      </c>
      <c r="K49" s="206" t="s">
        <v>323</v>
      </c>
      <c r="L49" s="212"/>
      <c r="M49" s="203">
        <v>44495</v>
      </c>
      <c r="N49" s="202" t="s">
        <v>335</v>
      </c>
      <c r="O49" s="202"/>
      <c r="P49" s="179"/>
    </row>
    <row r="50" spans="1:16" ht="35.1" customHeight="1">
      <c r="A50" s="170">
        <v>9</v>
      </c>
      <c r="B50" s="198" t="s">
        <v>142</v>
      </c>
      <c r="C50" s="199" t="s">
        <v>246</v>
      </c>
      <c r="D50" s="200" t="s">
        <v>237</v>
      </c>
      <c r="E50" s="170" t="s">
        <v>233</v>
      </c>
      <c r="F50" s="217" t="s">
        <v>179</v>
      </c>
      <c r="G50" s="211"/>
      <c r="H50" s="210"/>
      <c r="I50" s="208"/>
      <c r="J50" s="170"/>
      <c r="K50" s="206"/>
      <c r="L50" s="212"/>
      <c r="M50" s="190"/>
      <c r="N50" s="202"/>
      <c r="O50" s="202"/>
      <c r="P50" s="179"/>
    </row>
    <row r="51" spans="1:16" ht="35.1" customHeight="1">
      <c r="A51" s="188">
        <v>10</v>
      </c>
      <c r="B51" s="170" t="s">
        <v>244</v>
      </c>
      <c r="C51" s="166" t="s">
        <v>247</v>
      </c>
      <c r="D51" s="202">
        <v>44464</v>
      </c>
      <c r="E51" s="170" t="s">
        <v>245</v>
      </c>
      <c r="F51" s="170">
        <v>4</v>
      </c>
      <c r="G51" s="211">
        <v>4</v>
      </c>
      <c r="H51" s="210"/>
      <c r="I51" s="208">
        <v>80000</v>
      </c>
      <c r="J51" s="232" t="s">
        <v>292</v>
      </c>
      <c r="K51" s="206"/>
      <c r="L51" s="205"/>
      <c r="M51" s="202">
        <v>44449</v>
      </c>
      <c r="N51" s="202"/>
      <c r="O51" s="202"/>
      <c r="P51" s="179"/>
    </row>
    <row r="52" spans="1:16" ht="35.1" customHeight="1">
      <c r="A52" s="170">
        <v>11</v>
      </c>
      <c r="B52" s="170" t="s">
        <v>257</v>
      </c>
      <c r="C52" s="166" t="s">
        <v>258</v>
      </c>
      <c r="D52" s="202">
        <v>44473</v>
      </c>
      <c r="E52" s="170" t="s">
        <v>259</v>
      </c>
      <c r="F52" s="170">
        <v>10</v>
      </c>
      <c r="G52" s="230" t="s">
        <v>288</v>
      </c>
      <c r="H52" s="210"/>
      <c r="I52" s="208">
        <v>80000</v>
      </c>
      <c r="J52" s="231" t="s">
        <v>293</v>
      </c>
      <c r="K52" s="230" t="s">
        <v>280</v>
      </c>
      <c r="L52" s="221"/>
      <c r="M52" s="202">
        <v>44432</v>
      </c>
      <c r="N52" s="202">
        <v>44476</v>
      </c>
      <c r="O52" s="222"/>
      <c r="P52" s="189"/>
    </row>
    <row r="53" spans="1:16" ht="35.1" customHeight="1">
      <c r="A53" s="170">
        <v>12</v>
      </c>
      <c r="B53" s="170" t="s">
        <v>270</v>
      </c>
      <c r="C53" s="166" t="s">
        <v>271</v>
      </c>
      <c r="D53" s="218" t="s">
        <v>272</v>
      </c>
      <c r="E53" s="170" t="s">
        <v>273</v>
      </c>
      <c r="F53" s="242" t="s">
        <v>334</v>
      </c>
      <c r="G53" s="211"/>
      <c r="H53" s="210"/>
      <c r="I53" s="208"/>
      <c r="J53" s="170"/>
      <c r="K53" s="206"/>
      <c r="L53" s="221"/>
      <c r="M53" s="223"/>
      <c r="N53" s="202"/>
      <c r="O53" s="222"/>
      <c r="P53" s="189"/>
    </row>
    <row r="54" spans="1:16" ht="35.1" customHeight="1">
      <c r="A54" s="170">
        <v>13</v>
      </c>
      <c r="B54" s="224" t="s">
        <v>275</v>
      </c>
      <c r="C54" s="166" t="s">
        <v>276</v>
      </c>
      <c r="D54" s="202">
        <v>44394</v>
      </c>
      <c r="E54" s="170" t="s">
        <v>144</v>
      </c>
      <c r="F54" s="170">
        <v>2</v>
      </c>
      <c r="G54" s="211">
        <v>2</v>
      </c>
      <c r="H54" s="210"/>
      <c r="I54" s="208">
        <v>11000</v>
      </c>
      <c r="J54" s="232" t="s">
        <v>274</v>
      </c>
      <c r="K54" s="206"/>
      <c r="L54" s="221"/>
      <c r="M54" s="223"/>
      <c r="N54" s="202">
        <v>44398</v>
      </c>
      <c r="O54" s="222"/>
      <c r="P54" s="189"/>
    </row>
    <row r="55" spans="1:16" ht="35.1" customHeight="1">
      <c r="A55" s="170">
        <v>14</v>
      </c>
      <c r="B55" s="170" t="s">
        <v>289</v>
      </c>
      <c r="C55" s="166" t="s">
        <v>236</v>
      </c>
      <c r="D55" s="218" t="s">
        <v>272</v>
      </c>
      <c r="E55" s="170" t="s">
        <v>290</v>
      </c>
      <c r="F55" s="242" t="s">
        <v>334</v>
      </c>
      <c r="G55" s="211"/>
      <c r="H55" s="210"/>
      <c r="I55" s="208"/>
      <c r="J55" s="170"/>
      <c r="K55" s="206"/>
      <c r="L55" s="221"/>
      <c r="M55" s="223"/>
      <c r="N55" s="202"/>
      <c r="O55" s="222"/>
      <c r="P55" s="189"/>
    </row>
    <row r="56" spans="1:16" ht="35.1" customHeight="1">
      <c r="A56" s="170">
        <v>15</v>
      </c>
      <c r="B56" s="224" t="s">
        <v>312</v>
      </c>
      <c r="C56" s="166" t="s">
        <v>313</v>
      </c>
      <c r="D56" s="202">
        <v>44521</v>
      </c>
      <c r="E56" s="170" t="s">
        <v>314</v>
      </c>
      <c r="F56" s="239" t="s">
        <v>320</v>
      </c>
      <c r="G56" s="211"/>
      <c r="H56" s="210"/>
      <c r="I56" s="208"/>
      <c r="J56" s="232"/>
      <c r="K56" s="206"/>
      <c r="L56" s="221"/>
      <c r="M56" s="223"/>
      <c r="N56" s="202"/>
      <c r="O56" s="222"/>
      <c r="P56" s="189"/>
    </row>
    <row r="57" spans="1:16" ht="35.1" customHeight="1">
      <c r="A57" s="170">
        <v>16</v>
      </c>
      <c r="B57" s="224" t="s">
        <v>315</v>
      </c>
      <c r="C57" s="166" t="s">
        <v>319</v>
      </c>
      <c r="D57" s="149">
        <v>44582</v>
      </c>
      <c r="E57" s="170" t="s">
        <v>290</v>
      </c>
      <c r="F57" s="170">
        <v>17</v>
      </c>
      <c r="G57" s="211">
        <v>145</v>
      </c>
      <c r="H57" s="210"/>
      <c r="I57" s="208">
        <v>153000</v>
      </c>
      <c r="J57" s="247" t="s">
        <v>350</v>
      </c>
      <c r="K57" s="206"/>
      <c r="L57" s="221"/>
      <c r="M57" s="202">
        <v>44531</v>
      </c>
      <c r="N57" s="202">
        <v>44589</v>
      </c>
      <c r="O57" s="222"/>
      <c r="P57" s="189"/>
    </row>
    <row r="58" spans="1:16" ht="35.1" customHeight="1">
      <c r="A58" s="170">
        <v>17</v>
      </c>
      <c r="B58" s="170" t="s">
        <v>316</v>
      </c>
      <c r="C58" s="166" t="s">
        <v>318</v>
      </c>
      <c r="D58" s="202">
        <v>44522</v>
      </c>
      <c r="E58" s="170" t="s">
        <v>290</v>
      </c>
      <c r="F58" s="170">
        <v>3</v>
      </c>
      <c r="G58" s="211">
        <v>36</v>
      </c>
      <c r="H58" s="210"/>
      <c r="I58" s="208">
        <v>15000</v>
      </c>
      <c r="J58" s="241" t="s">
        <v>330</v>
      </c>
      <c r="K58" s="206"/>
      <c r="L58" s="221"/>
      <c r="M58" s="202">
        <v>44510</v>
      </c>
      <c r="N58" s="202">
        <v>44528</v>
      </c>
      <c r="O58" s="222"/>
      <c r="P58" s="189"/>
    </row>
    <row r="59" spans="1:16" ht="35.1" customHeight="1">
      <c r="A59" s="307" t="s">
        <v>317</v>
      </c>
      <c r="B59" s="307"/>
      <c r="C59" s="307"/>
      <c r="D59" s="307"/>
      <c r="E59" s="307"/>
      <c r="F59" s="307"/>
      <c r="G59" s="307"/>
      <c r="H59" s="307"/>
      <c r="I59" s="307"/>
      <c r="J59" s="307"/>
      <c r="K59" s="307"/>
      <c r="L59" s="307"/>
      <c r="M59" s="307"/>
      <c r="N59" s="307"/>
      <c r="O59" s="201"/>
    </row>
    <row r="60" spans="1:16" ht="35.1" customHeight="1">
      <c r="A60" s="170">
        <v>1</v>
      </c>
      <c r="B60" s="310" t="s">
        <v>83</v>
      </c>
      <c r="C60" s="311"/>
      <c r="D60" s="149">
        <v>44629</v>
      </c>
      <c r="E60" s="85" t="s">
        <v>216</v>
      </c>
      <c r="F60" s="85"/>
      <c r="G60" s="48"/>
      <c r="H60" s="51"/>
      <c r="I60" s="46"/>
      <c r="J60" s="56"/>
      <c r="K60" s="56"/>
      <c r="L60" s="44"/>
      <c r="M60" s="202">
        <v>44530</v>
      </c>
      <c r="N60" s="50"/>
      <c r="O60" s="45"/>
    </row>
    <row r="61" spans="1:16" ht="34.9" customHeight="1">
      <c r="A61" s="170">
        <v>2</v>
      </c>
      <c r="B61" s="310" t="s">
        <v>100</v>
      </c>
      <c r="C61" s="311"/>
      <c r="D61" s="159">
        <v>44645</v>
      </c>
      <c r="E61" s="85" t="s">
        <v>217</v>
      </c>
      <c r="F61" s="85"/>
      <c r="G61" s="48"/>
      <c r="H61" s="51"/>
      <c r="I61" s="46"/>
      <c r="J61" s="56"/>
      <c r="K61" s="56"/>
      <c r="L61" s="44"/>
      <c r="M61" s="50">
        <v>44570</v>
      </c>
      <c r="N61" s="50"/>
      <c r="O61" s="45"/>
    </row>
    <row r="62" spans="1:16" ht="34.15" customHeight="1">
      <c r="A62" s="170">
        <v>3</v>
      </c>
      <c r="B62" s="310" t="s">
        <v>101</v>
      </c>
      <c r="C62" s="311"/>
      <c r="D62" s="159">
        <v>44647</v>
      </c>
      <c r="E62" s="213" t="s">
        <v>341</v>
      </c>
      <c r="F62" s="85"/>
      <c r="G62" s="48"/>
      <c r="H62" s="51"/>
      <c r="I62" s="46"/>
      <c r="J62" s="56"/>
      <c r="K62" s="56"/>
      <c r="L62" s="44"/>
      <c r="M62" s="50">
        <v>44574</v>
      </c>
      <c r="N62" s="45"/>
      <c r="O62" s="45"/>
    </row>
    <row r="63" spans="1:16" ht="14.45" customHeight="1">
      <c r="B63" s="160"/>
      <c r="C63" s="158"/>
    </row>
    <row r="64" spans="1:16">
      <c r="C64" s="156"/>
    </row>
    <row r="65" spans="2:3">
      <c r="C65" s="156"/>
    </row>
    <row r="67" spans="2:3" ht="14.45" customHeight="1"/>
    <row r="69" spans="2:3">
      <c r="B69" s="182"/>
    </row>
  </sheetData>
  <sheetProtection selectLockedCells="1" selectUnlockedCells="1"/>
  <mergeCells count="45">
    <mergeCell ref="B61:C61"/>
    <mergeCell ref="B62:C62"/>
    <mergeCell ref="B26:C26"/>
    <mergeCell ref="B27:C27"/>
    <mergeCell ref="B28:C28"/>
    <mergeCell ref="B29:C29"/>
    <mergeCell ref="B30:C30"/>
    <mergeCell ref="A34:N34"/>
    <mergeCell ref="A41:N41"/>
    <mergeCell ref="A59:N59"/>
    <mergeCell ref="B31:C31"/>
    <mergeCell ref="B32:C32"/>
    <mergeCell ref="B33:C33"/>
    <mergeCell ref="B35:C35"/>
    <mergeCell ref="B36:C36"/>
    <mergeCell ref="B20:C20"/>
    <mergeCell ref="B21:C21"/>
    <mergeCell ref="B22:C22"/>
    <mergeCell ref="B23:C23"/>
    <mergeCell ref="B60:C60"/>
    <mergeCell ref="B37:C37"/>
    <mergeCell ref="B38:C38"/>
    <mergeCell ref="B39:C39"/>
    <mergeCell ref="B40:C40"/>
    <mergeCell ref="B15:C15"/>
    <mergeCell ref="B16:C16"/>
    <mergeCell ref="B17:C17"/>
    <mergeCell ref="B18:C18"/>
    <mergeCell ref="B19:C19"/>
    <mergeCell ref="B12:C12"/>
    <mergeCell ref="A1:N1"/>
    <mergeCell ref="A3:N3"/>
    <mergeCell ref="A25:N25"/>
    <mergeCell ref="B8:C8"/>
    <mergeCell ref="B9:C9"/>
    <mergeCell ref="B10:C10"/>
    <mergeCell ref="B11:C11"/>
    <mergeCell ref="B2:C2"/>
    <mergeCell ref="B4:C4"/>
    <mergeCell ref="B5:C5"/>
    <mergeCell ref="B6:C6"/>
    <mergeCell ref="B7:C7"/>
    <mergeCell ref="B24:C24"/>
    <mergeCell ref="B13:C13"/>
    <mergeCell ref="B14:C14"/>
  </mergeCells>
  <phoneticPr fontId="2"/>
  <pageMargins left="0.59055118110236227" right="0.19685039370078741" top="0.47244094488188981" bottom="7.874015748031496E-2" header="0.78740157480314965" footer="0.78740157480314965"/>
  <pageSetup paperSize="9" scale="38" firstPageNumber="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会計簿</vt:lpstr>
      <vt:lpstr>事業部収支</vt:lpstr>
      <vt:lpstr>活動実績</vt:lpstr>
      <vt:lpstr>事業部収支!__xlnm.Print_Area</vt:lpstr>
      <vt:lpstr>活動実績!Print_Area</vt:lpstr>
      <vt:lpstr>事業部収支!Print_Area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mamoru hasegawa</cp:lastModifiedBy>
  <cp:lastPrinted>2022-02-05T09:17:22Z</cp:lastPrinted>
  <dcterms:created xsi:type="dcterms:W3CDTF">2016-02-11T01:13:39Z</dcterms:created>
  <dcterms:modified xsi:type="dcterms:W3CDTF">2022-05-30T08:55:49Z</dcterms:modified>
</cp:coreProperties>
</file>